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Sheet1 - Members" sheetId="1" r:id="rId1"/>
  </sheets>
  <definedNames>
    <definedName name="_xlnm.Print_Titles" localSheetId="0">'Sheet1 - Members'!$1:$1</definedName>
    <definedName name="Excel_BuiltIn_Print_Titles" localSheetId="0">'Sheet1 - Members'!$1:$1</definedName>
    <definedName name="WPSS_01_01_18" localSheetId="0">'Sheet1 - Members'!$A$1:$D$1</definedName>
    <definedName name="WPSS_01_01_19" localSheetId="0">'Sheet1 - Members'!$A$3:$J$18</definedName>
  </definedNames>
  <calcPr fullCalcOnLoad="1"/>
</workbook>
</file>

<file path=xl/sharedStrings.xml><?xml version="1.0" encoding="utf-8"?>
<sst xmlns="http://schemas.openxmlformats.org/spreadsheetml/2006/main" count="744" uniqueCount="519">
  <si>
    <t>Call</t>
  </si>
  <si>
    <t>Prefix</t>
  </si>
  <si>
    <t>Suffix</t>
  </si>
  <si>
    <t>Name</t>
  </si>
  <si>
    <t>Location</t>
  </si>
  <si>
    <t>LIFE MEMBERS</t>
  </si>
  <si>
    <t>sbg</t>
  </si>
  <si>
    <t>K6AMU</t>
  </si>
  <si>
    <t>RICK</t>
  </si>
  <si>
    <t>FERNLEY, NV</t>
  </si>
  <si>
    <t>b</t>
  </si>
  <si>
    <t>KM6D **</t>
  </si>
  <si>
    <t>GENIE</t>
  </si>
  <si>
    <t>VP/NET MGR. - PICNIC - INDIO</t>
  </si>
  <si>
    <t>K6DAW</t>
  </si>
  <si>
    <t>DAVE</t>
  </si>
  <si>
    <t>PORTERVILLE</t>
  </si>
  <si>
    <t>bg</t>
  </si>
  <si>
    <t>WB2DRH**</t>
  </si>
  <si>
    <t>JOE</t>
  </si>
  <si>
    <t>REDONDO BEACH</t>
  </si>
  <si>
    <t>WA6EFT</t>
  </si>
  <si>
    <t>AL</t>
  </si>
  <si>
    <t>HEMET</t>
  </si>
  <si>
    <t>N3ETA</t>
  </si>
  <si>
    <t>RON</t>
  </si>
  <si>
    <t>GRANTS PASS, OR</t>
  </si>
  <si>
    <t>WA6FFJ</t>
  </si>
  <si>
    <t>OPPORTUNITY - FRESNO</t>
  </si>
  <si>
    <t>bgm</t>
  </si>
  <si>
    <t>K6FSB</t>
  </si>
  <si>
    <t>RENÉE</t>
  </si>
  <si>
    <t>RAILROAD FLAT</t>
  </si>
  <si>
    <t>W7HUT</t>
  </si>
  <si>
    <t>MICHAEL</t>
  </si>
  <si>
    <t>TREAS - BAINBRIDGE IS, WA</t>
  </si>
  <si>
    <t>WA6KEL</t>
  </si>
  <si>
    <t>NOMIN.- ATASCADERO</t>
  </si>
  <si>
    <t>g</t>
  </si>
  <si>
    <t>W6LGS **</t>
  </si>
  <si>
    <t>LLOYD</t>
  </si>
  <si>
    <t>DIR - INDIO</t>
  </si>
  <si>
    <t>o</t>
  </si>
  <si>
    <t>WB6NVT</t>
  </si>
  <si>
    <t>WEB - PISMO BEACH</t>
  </si>
  <si>
    <t>K6RAU</t>
  </si>
  <si>
    <t>FRED</t>
  </si>
  <si>
    <t>MERCED</t>
  </si>
  <si>
    <t>j</t>
  </si>
  <si>
    <t>K6SRD</t>
  </si>
  <si>
    <t>SCOTT</t>
  </si>
  <si>
    <t>DIR - BAKERSFIELD</t>
  </si>
  <si>
    <t>e</t>
  </si>
  <si>
    <t>KM6WM</t>
  </si>
  <si>
    <t>EARLE</t>
  </si>
  <si>
    <t>MARTINEZ</t>
  </si>
  <si>
    <t>sbgm</t>
  </si>
  <si>
    <t>WB6YNM</t>
  </si>
  <si>
    <t>DIR - EMCO - BETHEL ISLAND</t>
  </si>
  <si>
    <t>OFFICERS/DIRECTORS</t>
  </si>
  <si>
    <t>gm</t>
  </si>
  <si>
    <t>WA6D</t>
  </si>
  <si>
    <t>PRES - VALLEY SPRINGS</t>
  </si>
  <si>
    <t>N7OHL</t>
  </si>
  <si>
    <t>CAROLE</t>
  </si>
  <si>
    <t>SEC -  GRANTS PASS, OR</t>
  </si>
  <si>
    <t>WB6ABW</t>
  </si>
  <si>
    <t>JOHN</t>
  </si>
  <si>
    <t>PP - PISMO BEACH</t>
  </si>
  <si>
    <t>bm</t>
  </si>
  <si>
    <t>K6ATY</t>
  </si>
  <si>
    <t>DUDLEY</t>
  </si>
  <si>
    <t>AWARDS - FERNLEY, NV</t>
  </si>
  <si>
    <t>K6LSA**</t>
  </si>
  <si>
    <t>LINDA</t>
  </si>
  <si>
    <t>H&amp;W - DESERT HOT SPRINGS</t>
  </si>
  <si>
    <t>KM6BNY</t>
  </si>
  <si>
    <t>BOB</t>
  </si>
  <si>
    <t>DIR - REEDLEY</t>
  </si>
  <si>
    <t>NX6D</t>
  </si>
  <si>
    <t>DIR - PLEASANTON</t>
  </si>
  <si>
    <t>KZ6DAV</t>
  </si>
  <si>
    <t>DIR - JAMESTOWN</t>
  </si>
  <si>
    <t>AI6KU</t>
  </si>
  <si>
    <t>DIR - LAKESIDE</t>
  </si>
  <si>
    <t>N6XOH</t>
  </si>
  <si>
    <t>ED</t>
  </si>
  <si>
    <t>DIR - PRINEVILLE, OR</t>
  </si>
  <si>
    <t>NET CONTROLS</t>
  </si>
  <si>
    <t>KF6BPV</t>
  </si>
  <si>
    <t>VAN</t>
  </si>
  <si>
    <t>BEND, OR</t>
  </si>
  <si>
    <t>W6CTF</t>
  </si>
  <si>
    <t>STEVE</t>
  </si>
  <si>
    <t>VALLEY SPRINGS</t>
  </si>
  <si>
    <t>N6HR **</t>
  </si>
  <si>
    <t>KEN</t>
  </si>
  <si>
    <t>DESERT HOT SPRNGS</t>
  </si>
  <si>
    <t>W6IIS</t>
  </si>
  <si>
    <t>MIKE</t>
  </si>
  <si>
    <t>SAN DIEGO</t>
  </si>
  <si>
    <t>KK6KSY</t>
  </si>
  <si>
    <t>TINA</t>
  </si>
  <si>
    <t>UNION CITY</t>
  </si>
  <si>
    <t>N8NNE</t>
  </si>
  <si>
    <t>RUSTY</t>
  </si>
  <si>
    <t>MOKELUMNE HILL</t>
  </si>
  <si>
    <t>WA6RWN</t>
  </si>
  <si>
    <t>GREG</t>
  </si>
  <si>
    <t>VISALIA</t>
  </si>
  <si>
    <t>KF6SAW</t>
  </si>
  <si>
    <t>FRESNO</t>
  </si>
  <si>
    <t>KI6YVT</t>
  </si>
  <si>
    <t>ANDERSON</t>
  </si>
  <si>
    <t>WPSS Time to Identify</t>
  </si>
  <si>
    <t>MEMBERS</t>
  </si>
  <si>
    <t>AD6AA</t>
  </si>
  <si>
    <t>LOS BANOS</t>
  </si>
  <si>
    <t>K6AAN</t>
  </si>
  <si>
    <t>K6ADA</t>
  </si>
  <si>
    <t>LEE</t>
  </si>
  <si>
    <t>FERNDALE</t>
  </si>
  <si>
    <t>KI6ADQ</t>
  </si>
  <si>
    <t>LUCERNE VALLEY</t>
  </si>
  <si>
    <t>N6AIR</t>
  </si>
  <si>
    <t>ROBERT</t>
  </si>
  <si>
    <t>SAN JOSE</t>
  </si>
  <si>
    <t>K6AKF</t>
  </si>
  <si>
    <t>STEPHEN</t>
  </si>
  <si>
    <t>CHICO</t>
  </si>
  <si>
    <t>K6AL</t>
  </si>
  <si>
    <t>SAN RAMON</t>
  </si>
  <si>
    <t>W7ANC</t>
  </si>
  <si>
    <t>APRIL</t>
  </si>
  <si>
    <t>GOLDENDALE, WA</t>
  </si>
  <si>
    <t>KJ6ART</t>
  </si>
  <si>
    <t>SPENCER</t>
  </si>
  <si>
    <t>TURLOCK</t>
  </si>
  <si>
    <t>W7ASE</t>
  </si>
  <si>
    <t>MARK</t>
  </si>
  <si>
    <t>BOISE, ID</t>
  </si>
  <si>
    <t>KG7AT</t>
  </si>
  <si>
    <t>YUMA, AZ</t>
  </si>
  <si>
    <t>K6ATF</t>
  </si>
  <si>
    <t>DON</t>
  </si>
  <si>
    <t>MILPITAS</t>
  </si>
  <si>
    <t>K7AX</t>
  </si>
  <si>
    <t>MILO</t>
  </si>
  <si>
    <t>SUN CITY, AZ</t>
  </si>
  <si>
    <t>AI6B</t>
  </si>
  <si>
    <t>BRYAN</t>
  </si>
  <si>
    <t>SEA RANCH</t>
  </si>
  <si>
    <t>WY6B</t>
  </si>
  <si>
    <t>JACK</t>
  </si>
  <si>
    <t>REEDLEY</t>
  </si>
  <si>
    <t>KO6BB</t>
  </si>
  <si>
    <t>PHIL</t>
  </si>
  <si>
    <t>KN6BEJ</t>
  </si>
  <si>
    <t>THE SEA RANCH</t>
  </si>
  <si>
    <t>KD6BGO</t>
  </si>
  <si>
    <t>LAGRANGE</t>
  </si>
  <si>
    <t>W6BK</t>
  </si>
  <si>
    <t>MURRIETA</t>
  </si>
  <si>
    <t>WA6BKD</t>
  </si>
  <si>
    <t>WA6</t>
  </si>
  <si>
    <t>BKD</t>
  </si>
  <si>
    <t>WARREN</t>
  </si>
  <si>
    <t>FOREST HILL</t>
  </si>
  <si>
    <t>W7BO</t>
  </si>
  <si>
    <t>WOODLAND, WA</t>
  </si>
  <si>
    <t>W9BOE</t>
  </si>
  <si>
    <t>EMIL</t>
  </si>
  <si>
    <t>TUCSON, AZ</t>
  </si>
  <si>
    <t>K6BRR</t>
  </si>
  <si>
    <t>DANA</t>
  </si>
  <si>
    <t>PACKWOOD, WA</t>
  </si>
  <si>
    <t>KB7BX</t>
  </si>
  <si>
    <t>JERRY</t>
  </si>
  <si>
    <t>BAKERSFIELD</t>
  </si>
  <si>
    <t>WA5C</t>
  </si>
  <si>
    <t>BEN</t>
  </si>
  <si>
    <t>WILDOMAR</t>
  </si>
  <si>
    <t>WD6CAX</t>
  </si>
  <si>
    <t>ROGER</t>
  </si>
  <si>
    <t>WEST POINT</t>
  </si>
  <si>
    <t>W6CCT</t>
  </si>
  <si>
    <t>KG6CHR</t>
  </si>
  <si>
    <t>MARGARET</t>
  </si>
  <si>
    <t>KM6CTH</t>
  </si>
  <si>
    <t>DAN</t>
  </si>
  <si>
    <t>AUBURN</t>
  </si>
  <si>
    <t>K6CV</t>
  </si>
  <si>
    <t>CHRIS</t>
  </si>
  <si>
    <t>SAN MATEO</t>
  </si>
  <si>
    <t>K6CWM</t>
  </si>
  <si>
    <t>CHUCK</t>
  </si>
  <si>
    <t>HOLLISTER</t>
  </si>
  <si>
    <t>W6DPD</t>
  </si>
  <si>
    <t>KJ6DQR</t>
  </si>
  <si>
    <t>EARL</t>
  </si>
  <si>
    <t>CATHEDRAL CITY</t>
  </si>
  <si>
    <t>W3DRM</t>
  </si>
  <si>
    <t>MINDEN, NV</t>
  </si>
  <si>
    <t>KK7DT</t>
  </si>
  <si>
    <t>DARIN</t>
  </si>
  <si>
    <t>PANACA, NV</t>
  </si>
  <si>
    <t>WA6EBB</t>
  </si>
  <si>
    <t>BARRY</t>
  </si>
  <si>
    <t>WHEATLAND</t>
  </si>
  <si>
    <t>AF6EC</t>
  </si>
  <si>
    <t>JIM</t>
  </si>
  <si>
    <t>CANYON LAKE</t>
  </si>
  <si>
    <t>W6EDC</t>
  </si>
  <si>
    <t>AF7EF</t>
  </si>
  <si>
    <t>DANUEL</t>
  </si>
  <si>
    <t>PIMA, AZ</t>
  </si>
  <si>
    <t>KB7EKC</t>
  </si>
  <si>
    <t>BILL</t>
  </si>
  <si>
    <t>CAVE JUNCTION, OR</t>
  </si>
  <si>
    <t>W6EKR</t>
  </si>
  <si>
    <t>WALT</t>
  </si>
  <si>
    <t>AROMAS</t>
  </si>
  <si>
    <t>KI6EOQ</t>
  </si>
  <si>
    <t>KERRY</t>
  </si>
  <si>
    <t>YUCAIPA</t>
  </si>
  <si>
    <t>K6ESL</t>
  </si>
  <si>
    <t>KI6EWK</t>
  </si>
  <si>
    <t>DAVID</t>
  </si>
  <si>
    <t>GARDNERVILLE, NV</t>
  </si>
  <si>
    <t>AA6F</t>
  </si>
  <si>
    <t>LIVERMORE</t>
  </si>
  <si>
    <t>W7FAT</t>
  </si>
  <si>
    <t>W6FFC</t>
  </si>
  <si>
    <t>EAGLE POINT, OR</t>
  </si>
  <si>
    <t>WX1FLY</t>
  </si>
  <si>
    <t>WEST HILLS</t>
  </si>
  <si>
    <t>KJ6FYY</t>
  </si>
  <si>
    <t>KJ6</t>
  </si>
  <si>
    <t>FYY</t>
  </si>
  <si>
    <t>JULIE</t>
  </si>
  <si>
    <t>NV7G</t>
  </si>
  <si>
    <t>GEORGE</t>
  </si>
  <si>
    <t>PAHRUMP, NV</t>
  </si>
  <si>
    <t>WA6GBW</t>
  </si>
  <si>
    <t>MARV</t>
  </si>
  <si>
    <t>PORTLAND, OR</t>
  </si>
  <si>
    <t>KA6GEM</t>
  </si>
  <si>
    <t>PAUL</t>
  </si>
  <si>
    <t>KE6GJK**</t>
  </si>
  <si>
    <t>LAUREN</t>
  </si>
  <si>
    <t>NL7GW</t>
  </si>
  <si>
    <t>KURT</t>
  </si>
  <si>
    <t>OREGON CITY, OR.</t>
  </si>
  <si>
    <t>W6GZG</t>
  </si>
  <si>
    <t>DICK</t>
  </si>
  <si>
    <t>HAYWARD</t>
  </si>
  <si>
    <t>NB6H</t>
  </si>
  <si>
    <t>PETER</t>
  </si>
  <si>
    <t>W6HB</t>
  </si>
  <si>
    <t>DOUG</t>
  </si>
  <si>
    <t>CARSON</t>
  </si>
  <si>
    <t>KE6HGA</t>
  </si>
  <si>
    <t>RUSS</t>
  </si>
  <si>
    <t>TUJUNGA</t>
  </si>
  <si>
    <t>AF6HP</t>
  </si>
  <si>
    <t>GARY</t>
  </si>
  <si>
    <t>W2HR</t>
  </si>
  <si>
    <t>HAROLD</t>
  </si>
  <si>
    <t>WB6HTV</t>
  </si>
  <si>
    <t>LARRY</t>
  </si>
  <si>
    <t>LODI</t>
  </si>
  <si>
    <t>K6HWB</t>
  </si>
  <si>
    <t>OAKLAND</t>
  </si>
  <si>
    <t>KK6IEE</t>
  </si>
  <si>
    <t>DALE</t>
  </si>
  <si>
    <t>WESTMINSTER</t>
  </si>
  <si>
    <t>K7IN</t>
  </si>
  <si>
    <t>FALLON, NV</t>
  </si>
  <si>
    <t>N6INT</t>
  </si>
  <si>
    <t>ARLY</t>
  </si>
  <si>
    <t>SHAFTER</t>
  </si>
  <si>
    <t>N6IQ</t>
  </si>
  <si>
    <t>CLAUDE</t>
  </si>
  <si>
    <t>KM6IQG</t>
  </si>
  <si>
    <t>TEMPLETON</t>
  </si>
  <si>
    <t>WB6ISO</t>
  </si>
  <si>
    <t>DENNIS</t>
  </si>
  <si>
    <t>RIO LINDA</t>
  </si>
  <si>
    <t>N6IY</t>
  </si>
  <si>
    <t>JAMES</t>
  </si>
  <si>
    <t>YUCCA VALLEY</t>
  </si>
  <si>
    <t>W4JAN</t>
  </si>
  <si>
    <t>OROVILLE</t>
  </si>
  <si>
    <t>N7JB</t>
  </si>
  <si>
    <t>VANCOUVER, WA</t>
  </si>
  <si>
    <t>K7JDD</t>
  </si>
  <si>
    <t>JON</t>
  </si>
  <si>
    <t>K7JET</t>
  </si>
  <si>
    <t>RODGER</t>
  </si>
  <si>
    <t>ESCONDIDO</t>
  </si>
  <si>
    <t>KE6JGM</t>
  </si>
  <si>
    <t>N6JON</t>
  </si>
  <si>
    <t>LONG BEACH</t>
  </si>
  <si>
    <t>N6JRZ</t>
  </si>
  <si>
    <t>HANFORD</t>
  </si>
  <si>
    <t>K6JTA</t>
  </si>
  <si>
    <t>PASO ROBLES</t>
  </si>
  <si>
    <t>KK6JTB</t>
  </si>
  <si>
    <t>INYOKERN</t>
  </si>
  <si>
    <t>N0JUK</t>
  </si>
  <si>
    <t>RICH</t>
  </si>
  <si>
    <t>LITTLE RIVER</t>
  </si>
  <si>
    <t>N7JVA</t>
  </si>
  <si>
    <t>KN6KC</t>
  </si>
  <si>
    <t>ERIC</t>
  </si>
  <si>
    <t>W6KCS</t>
  </si>
  <si>
    <t>FORESTHILL</t>
  </si>
  <si>
    <t>KM6KFW</t>
  </si>
  <si>
    <t>DARRELL</t>
  </si>
  <si>
    <t>WOODLAND</t>
  </si>
  <si>
    <t>WA7KHX</t>
  </si>
  <si>
    <t>KN6KI</t>
  </si>
  <si>
    <t>WA6KLE</t>
  </si>
  <si>
    <t>NEIL</t>
  </si>
  <si>
    <t>W6KPJ</t>
  </si>
  <si>
    <t>KEVIN</t>
  </si>
  <si>
    <t>NOVATO</t>
  </si>
  <si>
    <t>WF6L</t>
  </si>
  <si>
    <t>FALLBROOK</t>
  </si>
  <si>
    <t>K6LAC</t>
  </si>
  <si>
    <t>FOOTHILL RANCH</t>
  </si>
  <si>
    <t>W7LDE</t>
  </si>
  <si>
    <t>LANCE</t>
  </si>
  <si>
    <t>BELFAIR, WA</t>
  </si>
  <si>
    <t>K6LDK</t>
  </si>
  <si>
    <t>VALENCIA</t>
  </si>
  <si>
    <t>N6LDP</t>
  </si>
  <si>
    <t>KK6LIT</t>
  </si>
  <si>
    <t>KING CITY</t>
  </si>
  <si>
    <t>AA6LK</t>
  </si>
  <si>
    <t>LYLE</t>
  </si>
  <si>
    <t>KJ7LYB</t>
  </si>
  <si>
    <t>KEIFER</t>
  </si>
  <si>
    <t>CARSON CITY, NV</t>
  </si>
  <si>
    <t>K7LVH</t>
  </si>
  <si>
    <t>K6MAH</t>
  </si>
  <si>
    <t>UKIAH</t>
  </si>
  <si>
    <t>W6MAO</t>
  </si>
  <si>
    <t>RIALTO</t>
  </si>
  <si>
    <t>WA6MB</t>
  </si>
  <si>
    <t>VENTURA</t>
  </si>
  <si>
    <t>KV7MBR</t>
  </si>
  <si>
    <t>BRENT</t>
  </si>
  <si>
    <t>WA6MDI</t>
  </si>
  <si>
    <t>TROPHY CLUB, TX</t>
  </si>
  <si>
    <t>WA6MEM</t>
  </si>
  <si>
    <t>PALOS VERDES</t>
  </si>
  <si>
    <t>K6MEO</t>
  </si>
  <si>
    <t>MARY</t>
  </si>
  <si>
    <t>SANTA MONICA</t>
  </si>
  <si>
    <t>KG6MQJ</t>
  </si>
  <si>
    <t>RANCHO CORDOVA</t>
  </si>
  <si>
    <t>W6MRM</t>
  </si>
  <si>
    <t>GALT</t>
  </si>
  <si>
    <t>KJ6MSB</t>
  </si>
  <si>
    <t>LEMORE</t>
  </si>
  <si>
    <t>N6MTM</t>
  </si>
  <si>
    <t>MANUEL</t>
  </si>
  <si>
    <t>MODESTO</t>
  </si>
  <si>
    <t>WB6MWL</t>
  </si>
  <si>
    <t>JAY</t>
  </si>
  <si>
    <t>MONTCLAIR</t>
  </si>
  <si>
    <t>N7NCA</t>
  </si>
  <si>
    <t>SPRAGUE RIVER, OR</t>
  </si>
  <si>
    <t>W7NIK</t>
  </si>
  <si>
    <t>NICK</t>
  </si>
  <si>
    <t>WASHOE VALLEY, NV</t>
  </si>
  <si>
    <t>NK6O</t>
  </si>
  <si>
    <t>SANTA MARIA</t>
  </si>
  <si>
    <t>WB6OGL</t>
  </si>
  <si>
    <t>FRAN</t>
  </si>
  <si>
    <t>CORONA</t>
  </si>
  <si>
    <t>AJ6OM</t>
  </si>
  <si>
    <t>ORRY</t>
  </si>
  <si>
    <t>W6OQW</t>
  </si>
  <si>
    <t>RUDY</t>
  </si>
  <si>
    <t>KV6P</t>
  </si>
  <si>
    <t>W6PDL</t>
  </si>
  <si>
    <t>AHWAHNEE</t>
  </si>
  <si>
    <t>KM6PFE</t>
  </si>
  <si>
    <t>JB</t>
  </si>
  <si>
    <t>ALTADENA</t>
  </si>
  <si>
    <t>KH6PGA</t>
  </si>
  <si>
    <t>RICHARD</t>
  </si>
  <si>
    <t>BIG ISLAND, HAWAII</t>
  </si>
  <si>
    <t>W6PJD</t>
  </si>
  <si>
    <t>BUD</t>
  </si>
  <si>
    <t>W6PMD</t>
  </si>
  <si>
    <t>PAT</t>
  </si>
  <si>
    <t>GAVILAN HILLS</t>
  </si>
  <si>
    <t>K6PQM</t>
  </si>
  <si>
    <t>GLENDALE, OR</t>
  </si>
  <si>
    <t>W6PQW</t>
  </si>
  <si>
    <t>STUART</t>
  </si>
  <si>
    <t>AUSTIN, TX</t>
  </si>
  <si>
    <t>KI6QEL</t>
  </si>
  <si>
    <t>DUANE</t>
  </si>
  <si>
    <t>W7QHZ</t>
  </si>
  <si>
    <t>MARTIN</t>
  </si>
  <si>
    <t>OVERGAARD, AZ</t>
  </si>
  <si>
    <t>N6QJP</t>
  </si>
  <si>
    <t>JEFF</t>
  </si>
  <si>
    <t>m</t>
  </si>
  <si>
    <t>N6QQN</t>
  </si>
  <si>
    <t>SELMA</t>
  </si>
  <si>
    <t>KF6QZP</t>
  </si>
  <si>
    <t>CRAIG</t>
  </si>
  <si>
    <t>SONOMA</t>
  </si>
  <si>
    <t>AI6R</t>
  </si>
  <si>
    <t>PITTSBURG</t>
  </si>
  <si>
    <t>W6RAY</t>
  </si>
  <si>
    <t>RAY</t>
  </si>
  <si>
    <t>K6RBN</t>
  </si>
  <si>
    <t>SAN ANSELMO</t>
  </si>
  <si>
    <t>KB7RGO</t>
  </si>
  <si>
    <t>CENTRAL POINT, OR</t>
  </si>
  <si>
    <t>AD6RH</t>
  </si>
  <si>
    <t>KC6RKY</t>
  </si>
  <si>
    <t>SEBASTOPOL</t>
  </si>
  <si>
    <t>WA6RPD</t>
  </si>
  <si>
    <t>TRACY</t>
  </si>
  <si>
    <t>KN6RSS</t>
  </si>
  <si>
    <t>BUCK</t>
  </si>
  <si>
    <t>STINSON BEACH</t>
  </si>
  <si>
    <t>WA4SBN</t>
  </si>
  <si>
    <t>ROSALIE</t>
  </si>
  <si>
    <t>FRANKLIN, TN</t>
  </si>
  <si>
    <t>W6SBR</t>
  </si>
  <si>
    <t>TONY</t>
  </si>
  <si>
    <t>AJ6SF</t>
  </si>
  <si>
    <t>CLOVIS</t>
  </si>
  <si>
    <t>K6SMO</t>
  </si>
  <si>
    <t>N0SP</t>
  </si>
  <si>
    <t>GOLDEN, CO</t>
  </si>
  <si>
    <t>K6SSB</t>
  </si>
  <si>
    <t>MATT</t>
  </si>
  <si>
    <t>BRENTWOOD</t>
  </si>
  <si>
    <t>KM6SSI</t>
  </si>
  <si>
    <t>HEINZ</t>
  </si>
  <si>
    <t>SOUTH LAKE TAHOE</t>
  </si>
  <si>
    <t>K6STN</t>
  </si>
  <si>
    <t>ANDREW</t>
  </si>
  <si>
    <t>W6SUV</t>
  </si>
  <si>
    <t>ZEPHYR COVE, NV</t>
  </si>
  <si>
    <t>K7SWK</t>
  </si>
  <si>
    <t>PHOENIX, AZ</t>
  </si>
  <si>
    <t>N6TNI</t>
  </si>
  <si>
    <t>NORTH HIGHLANDS</t>
  </si>
  <si>
    <t>KF6TRJ</t>
  </si>
  <si>
    <t>NORTH FORK</t>
  </si>
  <si>
    <t>AE6TV</t>
  </si>
  <si>
    <t>HANS</t>
  </si>
  <si>
    <t>SAN BERNADINO</t>
  </si>
  <si>
    <t>WQ6U</t>
  </si>
  <si>
    <t>WA6UHA</t>
  </si>
  <si>
    <t>SAN FRANCISCO</t>
  </si>
  <si>
    <t>KC6UIS</t>
  </si>
  <si>
    <t>ELK CREEK</t>
  </si>
  <si>
    <t>KI6UJH</t>
  </si>
  <si>
    <t>DOUGLAS</t>
  </si>
  <si>
    <t>ANTIOCH</t>
  </si>
  <si>
    <t>KC6USM</t>
  </si>
  <si>
    <t>MAGALIA</t>
  </si>
  <si>
    <t>N7VEN</t>
  </si>
  <si>
    <t>CHARLIE</t>
  </si>
  <si>
    <t>MIDVALE. ID</t>
  </si>
  <si>
    <t>W1VSL</t>
  </si>
  <si>
    <t>PALO ALTO</t>
  </si>
  <si>
    <t>W6VVV</t>
  </si>
  <si>
    <t>HESPERIA</t>
  </si>
  <si>
    <t>WA4VVX</t>
  </si>
  <si>
    <t>W6WDY</t>
  </si>
  <si>
    <t>WOODY</t>
  </si>
  <si>
    <t>CANYON COUNTRY</t>
  </si>
  <si>
    <t>W6WL</t>
  </si>
  <si>
    <t>SANTA CRUZ</t>
  </si>
  <si>
    <t>KN6WLN</t>
  </si>
  <si>
    <t>W6WMH</t>
  </si>
  <si>
    <t>REDDING</t>
  </si>
  <si>
    <t>N6WNG</t>
  </si>
  <si>
    <t>TIM</t>
  </si>
  <si>
    <t>BOULDER CREEK</t>
  </si>
  <si>
    <t>KC6WPB</t>
  </si>
  <si>
    <t>ATASCADERO</t>
  </si>
  <si>
    <t>KE6WPG</t>
  </si>
  <si>
    <t>TWAIN HARTE</t>
  </si>
  <si>
    <t>W0WXL</t>
  </si>
  <si>
    <t>CONCORD</t>
  </si>
  <si>
    <t>AB7XM</t>
  </si>
  <si>
    <t>PARMA, ID</t>
  </si>
  <si>
    <t>N7XO</t>
  </si>
  <si>
    <t>LAS VEGAS, NV</t>
  </si>
  <si>
    <t>sb</t>
  </si>
  <si>
    <t>AJ6YF</t>
  </si>
  <si>
    <t>TOM</t>
  </si>
  <si>
    <t>W6YGO</t>
  </si>
  <si>
    <t>LOOMIS</t>
  </si>
  <si>
    <t>WA7YSU</t>
  </si>
  <si>
    <t>HILLSBORO, OR</t>
  </si>
  <si>
    <t>WK7Z</t>
  </si>
  <si>
    <t>FLORENCE, OR</t>
  </si>
  <si>
    <t>NA</t>
  </si>
  <si>
    <t>K6ZCE</t>
  </si>
  <si>
    <t>NORCO</t>
  </si>
  <si>
    <t>KN6ZJJ</t>
  </si>
  <si>
    <t>ELK GROVE</t>
  </si>
  <si>
    <t>KA6ZVR</t>
  </si>
  <si>
    <t>WEAVERVILLE</t>
  </si>
  <si>
    <t>TOTAL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</si>
</sst>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m/d;@"/>
    <numFmt numFmtId="168" formatCode="@"/>
    <numFmt numFmtId="169" formatCode="General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Helvetica Neue"/>
      <family val="0"/>
    </font>
    <font>
      <b/>
      <i/>
      <sz val="18"/>
      <name val="Arial"/>
      <family val="2"/>
    </font>
    <font>
      <b/>
      <sz val="12"/>
      <color indexed="9"/>
      <name val="Arial"/>
      <family val="2"/>
    </font>
    <font>
      <sz val="10"/>
      <color indexed="9"/>
      <name val="Helvetica Neue"/>
      <family val="0"/>
    </font>
    <font>
      <strike/>
      <sz val="10"/>
      <color indexed="8"/>
      <name val="Helvetica Neue"/>
      <family val="0"/>
    </font>
    <font>
      <b/>
      <sz val="18"/>
      <color indexed="8"/>
      <name val="Arial"/>
      <family val="2"/>
    </font>
    <font>
      <b/>
      <sz val="18"/>
      <color indexed="62"/>
      <name val="Arial"/>
      <family val="2"/>
    </font>
    <font>
      <b/>
      <sz val="14"/>
      <color indexed="8"/>
      <name val="Arial"/>
      <family val="2"/>
    </font>
    <font>
      <b/>
      <sz val="18"/>
      <color indexed="60"/>
      <name val="Arial"/>
      <family val="2"/>
    </font>
    <font>
      <b/>
      <sz val="18"/>
      <color indexed="17"/>
      <name val="Arial"/>
      <family val="2"/>
    </font>
    <font>
      <sz val="10"/>
      <color indexed="17"/>
      <name val="Helvetica Neue"/>
      <family val="0"/>
    </font>
    <font>
      <sz val="10"/>
      <color indexed="1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vertical="top" wrapText="1"/>
    </xf>
  </cellStyleXfs>
  <cellXfs count="77">
    <xf numFmtId="164" fontId="0" fillId="0" borderId="0" xfId="0" applyAlignment="1">
      <alignment/>
    </xf>
    <xf numFmtId="165" fontId="2" fillId="0" borderId="0" xfId="20" applyNumberFormat="1" applyFont="1" applyFill="1" applyBorder="1" applyAlignment="1" applyProtection="1">
      <alignment horizontal="center" vertical="center"/>
      <protection locked="0"/>
    </xf>
    <xf numFmtId="165" fontId="3" fillId="0" borderId="0" xfId="20" applyNumberFormat="1" applyFont="1" applyFill="1" applyBorder="1" applyAlignment="1" applyProtection="1">
      <alignment horizontal="center" vertical="center"/>
      <protection locked="0"/>
    </xf>
    <xf numFmtId="164" fontId="3" fillId="0" borderId="0" xfId="20" applyNumberFormat="1" applyFont="1" applyFill="1" applyBorder="1" applyAlignment="1" applyProtection="1">
      <alignment horizontal="left" vertical="center"/>
      <protection/>
    </xf>
    <xf numFmtId="164" fontId="3" fillId="0" borderId="0" xfId="20" applyNumberFormat="1" applyFont="1" applyFill="1" applyBorder="1" applyAlignment="1" applyProtection="1">
      <alignment horizontal="left"/>
      <protection/>
    </xf>
    <xf numFmtId="164" fontId="3" fillId="0" borderId="0" xfId="20" applyNumberFormat="1" applyFont="1" applyFill="1" applyBorder="1" applyAlignment="1" applyProtection="1">
      <alignment horizontal="left" wrapText="1"/>
      <protection/>
    </xf>
    <xf numFmtId="164" fontId="3" fillId="0" borderId="0" xfId="20" applyNumberFormat="1" applyFont="1" applyFill="1" applyBorder="1" applyAlignment="1" applyProtection="1">
      <alignment/>
      <protection/>
    </xf>
    <xf numFmtId="166" fontId="3" fillId="0" borderId="0" xfId="20" applyNumberFormat="1" applyFont="1" applyFill="1" applyBorder="1" applyAlignment="1" applyProtection="1">
      <alignment/>
      <protection locked="0"/>
    </xf>
    <xf numFmtId="166" fontId="3" fillId="0" borderId="0" xfId="20" applyNumberFormat="1" applyFont="1" applyFill="1" applyBorder="1" applyAlignment="1" applyProtection="1">
      <alignment horizontal="center" vertical="center"/>
      <protection locked="0"/>
    </xf>
    <xf numFmtId="167" fontId="4" fillId="0" borderId="0" xfId="20" applyNumberFormat="1" applyFont="1" applyFill="1" applyBorder="1" applyAlignment="1" applyProtection="1">
      <alignment horizontal="left" vertical="center"/>
      <protection/>
    </xf>
    <xf numFmtId="164" fontId="5" fillId="0" borderId="0" xfId="20" applyNumberFormat="1" applyFont="1" applyFill="1" applyBorder="1" applyAlignment="1" applyProtection="1">
      <alignment horizontal="left" vertical="center"/>
      <protection/>
    </xf>
    <xf numFmtId="164" fontId="6" fillId="0" borderId="0" xfId="20" applyNumberFormat="1" applyFont="1" applyFill="1" applyBorder="1" applyAlignment="1" applyProtection="1">
      <alignment horizontal="left" vertical="top" wrapText="1"/>
      <protection/>
    </xf>
    <xf numFmtId="164" fontId="7" fillId="0" borderId="0" xfId="20" applyNumberFormat="1" applyFont="1" applyFill="1" applyBorder="1" applyAlignment="1" applyProtection="1">
      <alignment/>
      <protection locked="0"/>
    </xf>
    <xf numFmtId="164" fontId="1" fillId="0" borderId="0" xfId="20" applyNumberFormat="1" applyFill="1" applyBorder="1" applyProtection="1">
      <alignment vertical="top" wrapText="1"/>
      <protection locked="0"/>
    </xf>
    <xf numFmtId="165" fontId="2" fillId="0" borderId="1" xfId="20" applyNumberFormat="1" applyFont="1" applyFill="1" applyBorder="1" applyAlignment="1" applyProtection="1">
      <alignment horizontal="center" wrapText="1"/>
      <protection locked="0"/>
    </xf>
    <xf numFmtId="165" fontId="3" fillId="0" borderId="1" xfId="20" applyNumberFormat="1" applyFont="1" applyFill="1" applyBorder="1" applyAlignment="1" applyProtection="1">
      <alignment horizontal="center" wrapText="1"/>
      <protection locked="0"/>
    </xf>
    <xf numFmtId="168" fontId="8" fillId="0" borderId="1" xfId="20" applyNumberFormat="1" applyFont="1" applyFill="1" applyBorder="1" applyAlignment="1" applyProtection="1">
      <alignment horizontal="left" wrapText="1"/>
      <protection/>
    </xf>
    <xf numFmtId="168" fontId="4" fillId="0" borderId="1" xfId="20" applyNumberFormat="1" applyFont="1" applyFill="1" applyBorder="1" applyAlignment="1" applyProtection="1">
      <alignment horizontal="left" wrapText="1"/>
      <protection/>
    </xf>
    <xf numFmtId="164" fontId="4" fillId="0" borderId="1" xfId="20" applyNumberFormat="1" applyFont="1" applyFill="1" applyBorder="1" applyAlignment="1" applyProtection="1">
      <alignment horizontal="left" wrapText="1"/>
      <protection/>
    </xf>
    <xf numFmtId="166" fontId="8" fillId="0" borderId="1" xfId="20" applyNumberFormat="1" applyFont="1" applyFill="1" applyBorder="1" applyAlignment="1" applyProtection="1">
      <alignment horizontal="left" wrapText="1"/>
      <protection locked="0"/>
    </xf>
    <xf numFmtId="166" fontId="3" fillId="0" borderId="1" xfId="20" applyNumberFormat="1" applyFont="1" applyFill="1" applyBorder="1" applyAlignment="1" applyProtection="1">
      <alignment horizontal="center" vertical="center" wrapText="1"/>
      <protection locked="0"/>
    </xf>
    <xf numFmtId="167" fontId="4" fillId="0" borderId="1" xfId="20" applyNumberFormat="1" applyFont="1" applyFill="1" applyBorder="1" applyAlignment="1" applyProtection="1">
      <alignment horizontal="left" vertical="center"/>
      <protection/>
    </xf>
    <xf numFmtId="168" fontId="5" fillId="0" borderId="0" xfId="20" applyNumberFormat="1" applyFont="1" applyFill="1" applyBorder="1" applyAlignment="1" applyProtection="1">
      <alignment horizontal="left" vertical="center" wrapText="1"/>
      <protection/>
    </xf>
    <xf numFmtId="165" fontId="9" fillId="2" borderId="1" xfId="20" applyNumberFormat="1" applyFont="1" applyFill="1" applyBorder="1" applyAlignment="1" applyProtection="1">
      <alignment horizontal="center" vertical="center"/>
      <protection locked="0"/>
    </xf>
    <xf numFmtId="165" fontId="5" fillId="2" borderId="1" xfId="20" applyNumberFormat="1" applyFont="1" applyFill="1" applyBorder="1" applyAlignment="1" applyProtection="1">
      <alignment horizontal="center" vertical="center"/>
      <protection locked="0"/>
    </xf>
    <xf numFmtId="164" fontId="5" fillId="3" borderId="1" xfId="0" applyFont="1" applyFill="1" applyBorder="1" applyAlignment="1">
      <alignment horizontal="center"/>
    </xf>
    <xf numFmtId="164" fontId="5" fillId="0" borderId="0" xfId="20" applyNumberFormat="1" applyFont="1" applyFill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center"/>
      <protection locked="0"/>
    </xf>
    <xf numFmtId="164" fontId="3" fillId="4" borderId="1" xfId="0" applyFont="1" applyFill="1" applyBorder="1" applyAlignment="1" applyProtection="1">
      <alignment horizontal="center"/>
      <protection locked="0"/>
    </xf>
    <xf numFmtId="164" fontId="3" fillId="5" borderId="1" xfId="0" applyFont="1" applyFill="1" applyBorder="1" applyAlignment="1" applyProtection="1">
      <alignment horizontal="center"/>
      <protection locked="0"/>
    </xf>
    <xf numFmtId="164" fontId="3" fillId="6" borderId="1" xfId="0" applyFont="1" applyFill="1" applyBorder="1" applyAlignment="1">
      <alignment/>
    </xf>
    <xf numFmtId="164" fontId="3" fillId="7" borderId="1" xfId="20" applyNumberFormat="1" applyFont="1" applyFill="1" applyBorder="1" applyAlignment="1" applyProtection="1">
      <alignment horizontal="left" wrapText="1"/>
      <protection/>
    </xf>
    <xf numFmtId="164" fontId="3" fillId="8" borderId="1" xfId="20" applyNumberFormat="1" applyFont="1" applyFill="1" applyBorder="1" applyAlignment="1" applyProtection="1">
      <alignment horizontal="left" wrapText="1"/>
      <protection/>
    </xf>
    <xf numFmtId="164" fontId="3" fillId="9" borderId="1" xfId="0" applyFont="1" applyFill="1" applyBorder="1" applyAlignment="1">
      <alignment/>
    </xf>
    <xf numFmtId="166" fontId="3" fillId="0" borderId="1" xfId="0" applyNumberFormat="1" applyFont="1" applyBorder="1" applyAlignment="1" applyProtection="1">
      <alignment/>
      <protection locked="0"/>
    </xf>
    <xf numFmtId="166" fontId="3" fillId="6" borderId="1" xfId="0" applyNumberFormat="1" applyFont="1" applyFill="1" applyBorder="1" applyAlignment="1" applyProtection="1">
      <alignment horizontal="center" vertical="center"/>
      <protection locked="0"/>
    </xf>
    <xf numFmtId="167" fontId="4" fillId="0" borderId="1" xfId="0" applyNumberFormat="1" applyFont="1" applyBorder="1" applyAlignment="1">
      <alignment horizontal="left"/>
    </xf>
    <xf numFmtId="167" fontId="10" fillId="0" borderId="0" xfId="20" applyNumberFormat="1" applyFont="1" applyFill="1" applyBorder="1" applyAlignment="1" applyProtection="1">
      <alignment horizontal="left"/>
      <protection/>
    </xf>
    <xf numFmtId="168" fontId="3" fillId="6" borderId="1" xfId="0" applyNumberFormat="1" applyFont="1" applyFill="1" applyBorder="1" applyAlignment="1">
      <alignment/>
    </xf>
    <xf numFmtId="168" fontId="3" fillId="9" borderId="1" xfId="0" applyNumberFormat="1" applyFont="1" applyFill="1" applyBorder="1" applyAlignment="1">
      <alignment/>
    </xf>
    <xf numFmtId="164" fontId="11" fillId="0" borderId="0" xfId="20" applyNumberFormat="1" applyFont="1" applyFill="1" applyBorder="1" applyAlignment="1" applyProtection="1">
      <alignment/>
      <protection locked="0"/>
    </xf>
    <xf numFmtId="168" fontId="12" fillId="6" borderId="1" xfId="0" applyNumberFormat="1" applyFont="1" applyFill="1" applyBorder="1" applyAlignment="1">
      <alignment/>
    </xf>
    <xf numFmtId="168" fontId="12" fillId="9" borderId="1" xfId="0" applyNumberFormat="1" applyFont="1" applyFill="1" applyBorder="1" applyAlignment="1">
      <alignment/>
    </xf>
    <xf numFmtId="166" fontId="12" fillId="0" borderId="1" xfId="0" applyNumberFormat="1" applyFont="1" applyBorder="1" applyAlignment="1" applyProtection="1">
      <alignment/>
      <protection locked="0"/>
    </xf>
    <xf numFmtId="166" fontId="13" fillId="6" borderId="1" xfId="0" applyNumberFormat="1" applyFont="1" applyFill="1" applyBorder="1" applyAlignment="1" applyProtection="1">
      <alignment horizontal="center" vertical="center"/>
      <protection locked="0"/>
    </xf>
    <xf numFmtId="164" fontId="9" fillId="3" borderId="1" xfId="0" applyFont="1" applyFill="1" applyBorder="1" applyAlignment="1" applyProtection="1">
      <alignment/>
      <protection locked="0"/>
    </xf>
    <xf numFmtId="164" fontId="5" fillId="4" borderId="1" xfId="0" applyFont="1" applyFill="1" applyBorder="1" applyAlignment="1" applyProtection="1">
      <alignment/>
      <protection locked="0"/>
    </xf>
    <xf numFmtId="164" fontId="5" fillId="5" borderId="1" xfId="0" applyFont="1" applyFill="1" applyBorder="1" applyAlignment="1" applyProtection="1">
      <alignment/>
      <protection locked="0"/>
    </xf>
    <xf numFmtId="168" fontId="5" fillId="3" borderId="1" xfId="0" applyNumberFormat="1" applyFont="1" applyFill="1" applyBorder="1" applyAlignment="1">
      <alignment horizontal="center"/>
    </xf>
    <xf numFmtId="164" fontId="12" fillId="7" borderId="1" xfId="20" applyNumberFormat="1" applyFont="1" applyFill="1" applyBorder="1" applyAlignment="1" applyProtection="1">
      <alignment horizontal="left" wrapText="1"/>
      <protection/>
    </xf>
    <xf numFmtId="164" fontId="12" fillId="8" borderId="1" xfId="20" applyNumberFormat="1" applyFont="1" applyFill="1" applyBorder="1" applyAlignment="1" applyProtection="1">
      <alignment horizontal="left" wrapText="1"/>
      <protection/>
    </xf>
    <xf numFmtId="166" fontId="12" fillId="6" borderId="1" xfId="0" applyNumberFormat="1" applyFont="1" applyFill="1" applyBorder="1" applyAlignment="1" applyProtection="1">
      <alignment horizontal="center" vertical="center"/>
      <protection locked="0"/>
    </xf>
    <xf numFmtId="167" fontId="14" fillId="0" borderId="1" xfId="0" applyNumberFormat="1" applyFont="1" applyBorder="1" applyAlignment="1">
      <alignment horizontal="left"/>
    </xf>
    <xf numFmtId="165" fontId="9" fillId="3" borderId="0" xfId="20" applyNumberFormat="1" applyFont="1" applyFill="1" applyBorder="1" applyAlignment="1" applyProtection="1">
      <alignment vertical="center"/>
      <protection locked="0"/>
    </xf>
    <xf numFmtId="165" fontId="5" fillId="4" borderId="0" xfId="20" applyNumberFormat="1" applyFont="1" applyFill="1" applyBorder="1" applyAlignment="1" applyProtection="1">
      <alignment vertical="center"/>
      <protection locked="0"/>
    </xf>
    <xf numFmtId="165" fontId="5" fillId="5" borderId="0" xfId="20" applyNumberFormat="1" applyFont="1" applyFill="1" applyBorder="1" applyAlignment="1" applyProtection="1">
      <alignment vertical="center"/>
      <protection locked="0"/>
    </xf>
    <xf numFmtId="164" fontId="5" fillId="3" borderId="2" xfId="20" applyNumberFormat="1" applyFont="1" applyFill="1" applyBorder="1" applyAlignment="1" applyProtection="1">
      <alignment horizontal="center"/>
      <protection/>
    </xf>
    <xf numFmtId="168" fontId="15" fillId="6" borderId="1" xfId="0" applyNumberFormat="1" applyFont="1" applyFill="1" applyBorder="1" applyAlignment="1">
      <alignment/>
    </xf>
    <xf numFmtId="164" fontId="2" fillId="3" borderId="1" xfId="0" applyFont="1" applyFill="1" applyBorder="1" applyAlignment="1" applyProtection="1">
      <alignment horizontal="center"/>
      <protection locked="0"/>
    </xf>
    <xf numFmtId="166" fontId="12" fillId="0" borderId="3" xfId="0" applyNumberFormat="1" applyFont="1" applyBorder="1" applyAlignment="1" applyProtection="1">
      <alignment/>
      <protection locked="0"/>
    </xf>
    <xf numFmtId="166" fontId="3" fillId="6" borderId="3" xfId="0" applyNumberFormat="1" applyFont="1" applyFill="1" applyBorder="1" applyAlignment="1" applyProtection="1">
      <alignment horizontal="center" vertical="center"/>
      <protection locked="0"/>
    </xf>
    <xf numFmtId="166" fontId="3" fillId="0" borderId="3" xfId="0" applyNumberFormat="1" applyFont="1" applyBorder="1" applyAlignment="1" applyProtection="1">
      <alignment/>
      <protection locked="0"/>
    </xf>
    <xf numFmtId="168" fontId="3" fillId="9" borderId="4" xfId="0" applyNumberFormat="1" applyFont="1" applyFill="1" applyBorder="1" applyAlignment="1">
      <alignment/>
    </xf>
    <xf numFmtId="166" fontId="3" fillId="0" borderId="5" xfId="0" applyNumberFormat="1" applyFont="1" applyBorder="1" applyAlignment="1" applyProtection="1">
      <alignment/>
      <protection locked="0"/>
    </xf>
    <xf numFmtId="166" fontId="3" fillId="6" borderId="5" xfId="0" applyNumberFormat="1" applyFont="1" applyFill="1" applyBorder="1" applyAlignment="1" applyProtection="1">
      <alignment horizontal="center" vertical="center"/>
      <protection locked="0"/>
    </xf>
    <xf numFmtId="167" fontId="4" fillId="0" borderId="6" xfId="0" applyNumberFormat="1" applyFont="1" applyBorder="1" applyAlignment="1">
      <alignment horizontal="left"/>
    </xf>
    <xf numFmtId="166" fontId="12" fillId="0" borderId="5" xfId="0" applyNumberFormat="1" applyFont="1" applyBorder="1" applyAlignment="1" applyProtection="1">
      <alignment/>
      <protection locked="0"/>
    </xf>
    <xf numFmtId="166" fontId="12" fillId="0" borderId="7" xfId="0" applyNumberFormat="1" applyFont="1" applyBorder="1" applyAlignment="1" applyProtection="1">
      <alignment/>
      <protection locked="0"/>
    </xf>
    <xf numFmtId="166" fontId="3" fillId="6" borderId="7" xfId="0" applyNumberFormat="1" applyFont="1" applyFill="1" applyBorder="1" applyAlignment="1" applyProtection="1">
      <alignment horizontal="center" vertical="center"/>
      <protection locked="0"/>
    </xf>
    <xf numFmtId="166" fontId="16" fillId="0" borderId="1" xfId="0" applyNumberFormat="1" applyFont="1" applyBorder="1" applyAlignment="1" applyProtection="1">
      <alignment/>
      <protection locked="0"/>
    </xf>
    <xf numFmtId="167" fontId="10" fillId="10" borderId="0" xfId="20" applyNumberFormat="1" applyFont="1" applyFill="1" applyBorder="1" applyAlignment="1" applyProtection="1">
      <alignment horizontal="left"/>
      <protection/>
    </xf>
    <xf numFmtId="164" fontId="12" fillId="7" borderId="3" xfId="20" applyNumberFormat="1" applyFont="1" applyFill="1" applyBorder="1" applyAlignment="1" applyProtection="1">
      <alignment horizontal="left" wrapText="1"/>
      <protection/>
    </xf>
    <xf numFmtId="164" fontId="17" fillId="0" borderId="0" xfId="20" applyNumberFormat="1" applyFont="1" applyFill="1" applyBorder="1" applyAlignment="1" applyProtection="1">
      <alignment/>
      <protection locked="0"/>
    </xf>
    <xf numFmtId="164" fontId="18" fillId="0" borderId="0" xfId="20" applyNumberFormat="1" applyFont="1" applyFill="1" applyBorder="1" applyProtection="1">
      <alignment vertical="top" wrapText="1"/>
      <protection locked="0"/>
    </xf>
    <xf numFmtId="164" fontId="10" fillId="0" borderId="0" xfId="20" applyNumberFormat="1" applyFont="1" applyFill="1" applyBorder="1" applyAlignment="1" applyProtection="1">
      <alignment/>
      <protection locked="0"/>
    </xf>
    <xf numFmtId="168" fontId="12" fillId="6" borderId="6" xfId="0" applyNumberFormat="1" applyFont="1" applyFill="1" applyBorder="1" applyAlignment="1">
      <alignment/>
    </xf>
    <xf numFmtId="164" fontId="12" fillId="8" borderId="3" xfId="20" applyNumberFormat="1" applyFont="1" applyFill="1" applyBorder="1" applyAlignment="1" applyProtection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CF6D6"/>
      <rgbColor rgb="00DBEB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3D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1ACA6"/>
      <rgbColor rgb="00003366"/>
      <rgbColor rgb="00339966"/>
      <rgbColor rgb="00003300"/>
      <rgbColor rgb="00333300"/>
      <rgbColor rgb="00C9211E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1"/>
  <sheetViews>
    <sheetView showGridLines="0" tabSelected="1" zoomScale="80" zoomScaleNormal="80" workbookViewId="0" topLeftCell="A149">
      <selection activeCell="D168" sqref="D168"/>
    </sheetView>
  </sheetViews>
  <sheetFormatPr defaultColWidth="9.140625" defaultRowHeight="24.75" customHeight="1"/>
  <cols>
    <col min="1" max="1" width="6.7109375" style="1" customWidth="1"/>
    <col min="2" max="2" width="8.00390625" style="2" customWidth="1"/>
    <col min="3" max="3" width="13.00390625" style="2" customWidth="1"/>
    <col min="4" max="4" width="18.7109375" style="3" customWidth="1"/>
    <col min="5" max="5" width="1.7109375" style="4" customWidth="1"/>
    <col min="6" max="6" width="1.7109375" style="5" customWidth="1"/>
    <col min="7" max="7" width="25.7109375" style="6" customWidth="1"/>
    <col min="8" max="8" width="51.8515625" style="6" customWidth="1"/>
    <col min="9" max="9" width="5.7109375" style="7" customWidth="1"/>
    <col min="10" max="10" width="4.7109375" style="8" customWidth="1"/>
    <col min="11" max="11" width="12.7109375" style="9" customWidth="1"/>
    <col min="12" max="12" width="7.57421875" style="10" customWidth="1"/>
    <col min="13" max="13" width="6.00390625" style="11" customWidth="1"/>
    <col min="14" max="14" width="4.421875" style="12" customWidth="1"/>
    <col min="15" max="16" width="9.140625" style="13" customWidth="1"/>
    <col min="17" max="17" width="4.421875" style="12" customWidth="1"/>
    <col min="18" max="18" width="8.421875" style="12" customWidth="1"/>
    <col min="19" max="25" width="4.421875" style="12" customWidth="1"/>
    <col min="26" max="26" width="9.140625" style="13" customWidth="1"/>
    <col min="27" max="16384" width="4.421875" style="12" customWidth="1"/>
  </cols>
  <sheetData>
    <row r="1" spans="1:12" ht="24.75" customHeight="1">
      <c r="A1" s="14">
        <v>0.1</v>
      </c>
      <c r="B1" s="15"/>
      <c r="C1" s="15"/>
      <c r="D1" s="16" t="s">
        <v>0</v>
      </c>
      <c r="E1" s="17" t="s">
        <v>1</v>
      </c>
      <c r="F1" s="18" t="s">
        <v>2</v>
      </c>
      <c r="G1" s="16" t="s">
        <v>3</v>
      </c>
      <c r="H1" s="16" t="s">
        <v>4</v>
      </c>
      <c r="I1" s="19"/>
      <c r="J1" s="20"/>
      <c r="K1" s="21"/>
      <c r="L1" s="22" t="s">
        <v>2</v>
      </c>
    </row>
    <row r="2" spans="1:12" ht="24.75" customHeight="1">
      <c r="A2" s="23"/>
      <c r="B2" s="24"/>
      <c r="C2" s="24"/>
      <c r="D2" s="25" t="s">
        <v>5</v>
      </c>
      <c r="E2" s="25"/>
      <c r="F2" s="25"/>
      <c r="G2" s="25"/>
      <c r="H2" s="25"/>
      <c r="I2" s="25"/>
      <c r="J2" s="25"/>
      <c r="K2" s="25"/>
      <c r="L2" s="26"/>
    </row>
    <row r="3" spans="1:13" s="12" customFormat="1" ht="24.75" customHeight="1">
      <c r="A3" s="27">
        <v>1</v>
      </c>
      <c r="B3" s="28"/>
      <c r="C3" s="29" t="s">
        <v>6</v>
      </c>
      <c r="D3" s="30" t="s">
        <v>7</v>
      </c>
      <c r="E3" s="31">
        <f aca="true" t="shared" si="0" ref="E3:E18">IF(ISNUMBER(VALUE(MID(D3,2,1))),LEFT(D3,2),LEFT(D3,3))</f>
        <v>0</v>
      </c>
      <c r="F3" s="32">
        <f aca="true" t="shared" si="1" ref="F3:F18">IF(RIGHT(L3,1)="*",LEFT(L3,LEN(L3)-2),L3)</f>
        <v>0</v>
      </c>
      <c r="G3" s="30" t="s">
        <v>8</v>
      </c>
      <c r="H3" s="33" t="s">
        <v>9</v>
      </c>
      <c r="I3" s="34"/>
      <c r="J3" s="35"/>
      <c r="K3" s="36">
        <v>42227</v>
      </c>
      <c r="L3" s="26">
        <f aca="true" t="shared" si="2" ref="L3:L18">IF(ISNUMBER(VALUE(MID(D3,2,1))),MID(D3,3,3),MID(D3,4,5))</f>
        <v>0</v>
      </c>
      <c r="M3" s="37">
        <f aca="true" t="shared" si="3" ref="M3:M9">K3+366</f>
        <v>42593</v>
      </c>
    </row>
    <row r="4" spans="1:23" s="12" customFormat="1" ht="24.75" customHeight="1">
      <c r="A4" s="27">
        <v>2</v>
      </c>
      <c r="B4" s="28">
        <v>1</v>
      </c>
      <c r="C4" s="29" t="s">
        <v>10</v>
      </c>
      <c r="D4" s="38" t="s">
        <v>11</v>
      </c>
      <c r="E4" s="31">
        <f t="shared" si="0"/>
        <v>0</v>
      </c>
      <c r="F4" s="32">
        <f t="shared" si="1"/>
        <v>0</v>
      </c>
      <c r="G4" s="38" t="s">
        <v>12</v>
      </c>
      <c r="H4" s="39" t="s">
        <v>13</v>
      </c>
      <c r="I4" s="34"/>
      <c r="J4" s="35"/>
      <c r="K4" s="36">
        <v>42329</v>
      </c>
      <c r="L4" s="26">
        <f t="shared" si="2"/>
        <v>0</v>
      </c>
      <c r="M4" s="37">
        <f t="shared" si="3"/>
        <v>42695</v>
      </c>
      <c r="W4" s="40"/>
    </row>
    <row r="5" spans="1:13" s="12" customFormat="1" ht="24.75" customHeight="1">
      <c r="A5" s="27">
        <v>3</v>
      </c>
      <c r="B5" s="28"/>
      <c r="C5" s="29"/>
      <c r="D5" s="38" t="s">
        <v>14</v>
      </c>
      <c r="E5" s="31">
        <f t="shared" si="0"/>
        <v>0</v>
      </c>
      <c r="F5" s="32">
        <f t="shared" si="1"/>
        <v>0</v>
      </c>
      <c r="G5" s="38" t="s">
        <v>15</v>
      </c>
      <c r="H5" s="39" t="s">
        <v>16</v>
      </c>
      <c r="I5" s="34"/>
      <c r="J5" s="35"/>
      <c r="K5" s="36">
        <v>42201</v>
      </c>
      <c r="L5" s="26">
        <f t="shared" si="2"/>
        <v>0</v>
      </c>
      <c r="M5" s="37">
        <f t="shared" si="3"/>
        <v>42567</v>
      </c>
    </row>
    <row r="6" spans="1:13" s="12" customFormat="1" ht="24.75" customHeight="1">
      <c r="A6" s="27">
        <v>4</v>
      </c>
      <c r="B6" s="28">
        <v>1</v>
      </c>
      <c r="C6" s="29" t="s">
        <v>17</v>
      </c>
      <c r="D6" s="38" t="s">
        <v>18</v>
      </c>
      <c r="E6" s="31">
        <f t="shared" si="0"/>
        <v>0</v>
      </c>
      <c r="F6" s="32">
        <f t="shared" si="1"/>
        <v>0</v>
      </c>
      <c r="G6" s="38" t="s">
        <v>19</v>
      </c>
      <c r="H6" s="39" t="s">
        <v>20</v>
      </c>
      <c r="I6" s="34"/>
      <c r="J6" s="35"/>
      <c r="K6" s="36">
        <v>42101</v>
      </c>
      <c r="L6" s="26">
        <f t="shared" si="2"/>
        <v>0</v>
      </c>
      <c r="M6" s="37">
        <f t="shared" si="3"/>
        <v>42467</v>
      </c>
    </row>
    <row r="7" spans="1:13" s="12" customFormat="1" ht="24.75" customHeight="1">
      <c r="A7" s="27">
        <v>5</v>
      </c>
      <c r="B7" s="28">
        <v>1</v>
      </c>
      <c r="C7" s="29" t="s">
        <v>10</v>
      </c>
      <c r="D7" s="38" t="s">
        <v>21</v>
      </c>
      <c r="E7" s="31">
        <f t="shared" si="0"/>
        <v>0</v>
      </c>
      <c r="F7" s="32">
        <f t="shared" si="1"/>
        <v>0</v>
      </c>
      <c r="G7" s="38" t="s">
        <v>22</v>
      </c>
      <c r="H7" s="39" t="s">
        <v>23</v>
      </c>
      <c r="I7" s="34"/>
      <c r="J7" s="35"/>
      <c r="K7" s="36">
        <v>42344</v>
      </c>
      <c r="L7" s="26">
        <f t="shared" si="2"/>
        <v>0</v>
      </c>
      <c r="M7" s="37">
        <f t="shared" si="3"/>
        <v>42710</v>
      </c>
    </row>
    <row r="8" spans="1:13" s="12" customFormat="1" ht="24.75" customHeight="1">
      <c r="A8" s="27">
        <v>6</v>
      </c>
      <c r="B8" s="28"/>
      <c r="C8" s="29">
        <v>1</v>
      </c>
      <c r="D8" s="38" t="s">
        <v>24</v>
      </c>
      <c r="E8" s="31">
        <f t="shared" si="0"/>
        <v>0</v>
      </c>
      <c r="F8" s="32">
        <f t="shared" si="1"/>
        <v>0</v>
      </c>
      <c r="G8" s="38" t="s">
        <v>25</v>
      </c>
      <c r="H8" s="39" t="s">
        <v>26</v>
      </c>
      <c r="I8" s="34"/>
      <c r="J8" s="35"/>
      <c r="K8" s="36">
        <v>42273</v>
      </c>
      <c r="L8" s="26">
        <f t="shared" si="2"/>
        <v>0</v>
      </c>
      <c r="M8" s="37">
        <f t="shared" si="3"/>
        <v>42639</v>
      </c>
    </row>
    <row r="9" spans="1:13" s="12" customFormat="1" ht="24.75" customHeight="1">
      <c r="A9" s="27">
        <v>7</v>
      </c>
      <c r="B9" s="28"/>
      <c r="C9" s="29"/>
      <c r="D9" s="41" t="s">
        <v>27</v>
      </c>
      <c r="E9" s="31">
        <f t="shared" si="0"/>
        <v>0</v>
      </c>
      <c r="F9" s="32">
        <f t="shared" si="1"/>
        <v>0</v>
      </c>
      <c r="G9" s="41" t="s">
        <v>19</v>
      </c>
      <c r="H9" s="42" t="s">
        <v>28</v>
      </c>
      <c r="I9" s="43"/>
      <c r="J9" s="35"/>
      <c r="K9" s="36">
        <v>42177</v>
      </c>
      <c r="L9" s="26">
        <f t="shared" si="2"/>
        <v>0</v>
      </c>
      <c r="M9" s="37">
        <f t="shared" si="3"/>
        <v>42543</v>
      </c>
    </row>
    <row r="10" spans="1:13" s="12" customFormat="1" ht="24.75" customHeight="1">
      <c r="A10" s="27">
        <v>8</v>
      </c>
      <c r="B10" s="28"/>
      <c r="C10" s="29" t="s">
        <v>29</v>
      </c>
      <c r="D10" s="38" t="s">
        <v>30</v>
      </c>
      <c r="E10" s="31">
        <f t="shared" si="0"/>
        <v>0</v>
      </c>
      <c r="F10" s="32">
        <f t="shared" si="1"/>
        <v>0</v>
      </c>
      <c r="G10" s="38" t="s">
        <v>31</v>
      </c>
      <c r="H10" s="39" t="s">
        <v>32</v>
      </c>
      <c r="I10" s="34"/>
      <c r="J10" s="35"/>
      <c r="K10" s="36">
        <v>42041</v>
      </c>
      <c r="L10" s="26">
        <f t="shared" si="2"/>
        <v>0</v>
      </c>
      <c r="M10" s="37">
        <f>K10+365</f>
        <v>42406</v>
      </c>
    </row>
    <row r="11" spans="1:13" s="12" customFormat="1" ht="24.75" customHeight="1">
      <c r="A11" s="27">
        <v>9</v>
      </c>
      <c r="B11" s="28">
        <v>1</v>
      </c>
      <c r="C11" s="29" t="s">
        <v>17</v>
      </c>
      <c r="D11" s="38" t="s">
        <v>33</v>
      </c>
      <c r="E11" s="31">
        <f t="shared" si="0"/>
        <v>0</v>
      </c>
      <c r="F11" s="32">
        <f t="shared" si="1"/>
        <v>0</v>
      </c>
      <c r="G11" s="38" t="s">
        <v>34</v>
      </c>
      <c r="H11" s="39" t="s">
        <v>35</v>
      </c>
      <c r="I11" s="34"/>
      <c r="J11" s="35"/>
      <c r="K11" s="36">
        <v>42137</v>
      </c>
      <c r="L11" s="26">
        <f t="shared" si="2"/>
        <v>0</v>
      </c>
      <c r="M11" s="37">
        <f aca="true" t="shared" si="4" ref="M11:M18">K11+366</f>
        <v>42503</v>
      </c>
    </row>
    <row r="12" spans="1:13" s="12" customFormat="1" ht="24.75" customHeight="1">
      <c r="A12" s="27">
        <v>10</v>
      </c>
      <c r="B12" s="28"/>
      <c r="C12" s="29" t="s">
        <v>17</v>
      </c>
      <c r="D12" s="38" t="s">
        <v>36</v>
      </c>
      <c r="E12" s="31">
        <f t="shared" si="0"/>
        <v>0</v>
      </c>
      <c r="F12" s="32">
        <f t="shared" si="1"/>
        <v>0</v>
      </c>
      <c r="G12" s="38" t="s">
        <v>15</v>
      </c>
      <c r="H12" s="39" t="s">
        <v>37</v>
      </c>
      <c r="I12" s="34"/>
      <c r="J12" s="44"/>
      <c r="K12" s="36">
        <v>42300</v>
      </c>
      <c r="L12" s="26">
        <f t="shared" si="2"/>
        <v>0</v>
      </c>
      <c r="M12" s="37">
        <f t="shared" si="4"/>
        <v>42666</v>
      </c>
    </row>
    <row r="13" spans="1:13" ht="24.75" customHeight="1">
      <c r="A13" s="27">
        <v>11</v>
      </c>
      <c r="B13" s="28">
        <v>1</v>
      </c>
      <c r="C13" s="29" t="s">
        <v>38</v>
      </c>
      <c r="D13" s="38" t="s">
        <v>39</v>
      </c>
      <c r="E13" s="31">
        <f t="shared" si="0"/>
        <v>0</v>
      </c>
      <c r="F13" s="32">
        <f t="shared" si="1"/>
        <v>0</v>
      </c>
      <c r="G13" s="38" t="s">
        <v>40</v>
      </c>
      <c r="H13" s="39" t="s">
        <v>41</v>
      </c>
      <c r="I13" s="34"/>
      <c r="J13" s="35"/>
      <c r="K13" s="36">
        <v>42269</v>
      </c>
      <c r="L13" s="26">
        <f t="shared" si="2"/>
        <v>0</v>
      </c>
      <c r="M13" s="37">
        <f t="shared" si="4"/>
        <v>42635</v>
      </c>
    </row>
    <row r="14" spans="1:13" s="12" customFormat="1" ht="24.75" customHeight="1">
      <c r="A14" s="27">
        <v>12</v>
      </c>
      <c r="B14" s="28"/>
      <c r="C14" s="29" t="s">
        <v>42</v>
      </c>
      <c r="D14" s="38" t="s">
        <v>43</v>
      </c>
      <c r="E14" s="31">
        <f t="shared" si="0"/>
        <v>0</v>
      </c>
      <c r="F14" s="32">
        <f t="shared" si="1"/>
        <v>0</v>
      </c>
      <c r="G14" s="38" t="s">
        <v>34</v>
      </c>
      <c r="H14" s="39" t="s">
        <v>44</v>
      </c>
      <c r="I14" s="34"/>
      <c r="J14" s="35"/>
      <c r="K14" s="36">
        <v>42333</v>
      </c>
      <c r="L14" s="26">
        <f t="shared" si="2"/>
        <v>0</v>
      </c>
      <c r="M14" s="37">
        <f t="shared" si="4"/>
        <v>42699</v>
      </c>
    </row>
    <row r="15" spans="1:13" s="12" customFormat="1" ht="24.75" customHeight="1">
      <c r="A15" s="27">
        <v>13</v>
      </c>
      <c r="B15" s="28"/>
      <c r="C15" s="29"/>
      <c r="D15" s="38" t="s">
        <v>45</v>
      </c>
      <c r="E15" s="31">
        <f t="shared" si="0"/>
        <v>0</v>
      </c>
      <c r="F15" s="32">
        <f t="shared" si="1"/>
        <v>0</v>
      </c>
      <c r="G15" s="38" t="s">
        <v>46</v>
      </c>
      <c r="H15" s="39" t="s">
        <v>47</v>
      </c>
      <c r="I15" s="34"/>
      <c r="J15" s="35"/>
      <c r="K15" s="36">
        <v>42199</v>
      </c>
      <c r="L15" s="26">
        <f t="shared" si="2"/>
        <v>0</v>
      </c>
      <c r="M15" s="37">
        <f t="shared" si="4"/>
        <v>42565</v>
      </c>
    </row>
    <row r="16" spans="1:13" s="12" customFormat="1" ht="24.75" customHeight="1">
      <c r="A16" s="27">
        <v>14</v>
      </c>
      <c r="B16" s="28" t="s">
        <v>48</v>
      </c>
      <c r="C16" s="29" t="s">
        <v>17</v>
      </c>
      <c r="D16" s="38" t="s">
        <v>49</v>
      </c>
      <c r="E16" s="31">
        <f t="shared" si="0"/>
        <v>0</v>
      </c>
      <c r="F16" s="32">
        <f t="shared" si="1"/>
        <v>0</v>
      </c>
      <c r="G16" s="38" t="s">
        <v>50</v>
      </c>
      <c r="H16" s="39" t="s">
        <v>51</v>
      </c>
      <c r="I16" s="34"/>
      <c r="J16" s="35"/>
      <c r="K16" s="36">
        <v>42273</v>
      </c>
      <c r="L16" s="26">
        <f t="shared" si="2"/>
        <v>0</v>
      </c>
      <c r="M16" s="37">
        <f t="shared" si="4"/>
        <v>42639</v>
      </c>
    </row>
    <row r="17" spans="1:13" s="12" customFormat="1" ht="24.75" customHeight="1">
      <c r="A17" s="27">
        <v>15</v>
      </c>
      <c r="B17" s="28" t="s">
        <v>52</v>
      </c>
      <c r="C17" s="29"/>
      <c r="D17" s="38" t="s">
        <v>53</v>
      </c>
      <c r="E17" s="31">
        <f t="shared" si="0"/>
        <v>0</v>
      </c>
      <c r="F17" s="32">
        <f t="shared" si="1"/>
        <v>0</v>
      </c>
      <c r="G17" s="38" t="s">
        <v>54</v>
      </c>
      <c r="H17" s="39" t="s">
        <v>55</v>
      </c>
      <c r="I17" s="34"/>
      <c r="J17" s="35"/>
      <c r="K17" s="36">
        <v>42066</v>
      </c>
      <c r="L17" s="26">
        <f t="shared" si="2"/>
        <v>0</v>
      </c>
      <c r="M17" s="37">
        <f t="shared" si="4"/>
        <v>42432</v>
      </c>
    </row>
    <row r="18" spans="1:13" s="12" customFormat="1" ht="24.75" customHeight="1">
      <c r="A18" s="27">
        <v>16</v>
      </c>
      <c r="B18" s="28">
        <v>1</v>
      </c>
      <c r="C18" s="29" t="s">
        <v>56</v>
      </c>
      <c r="D18" s="41" t="s">
        <v>57</v>
      </c>
      <c r="E18" s="31">
        <f t="shared" si="0"/>
        <v>0</v>
      </c>
      <c r="F18" s="32">
        <f t="shared" si="1"/>
        <v>0</v>
      </c>
      <c r="G18" s="41" t="s">
        <v>22</v>
      </c>
      <c r="H18" s="42" t="s">
        <v>58</v>
      </c>
      <c r="I18" s="43"/>
      <c r="J18" s="35"/>
      <c r="K18" s="36">
        <v>42130</v>
      </c>
      <c r="L18" s="26">
        <f t="shared" si="2"/>
        <v>0</v>
      </c>
      <c r="M18" s="37">
        <f t="shared" si="4"/>
        <v>42496</v>
      </c>
    </row>
    <row r="19" spans="1:13" s="12" customFormat="1" ht="24.75" customHeight="1">
      <c r="A19" s="45"/>
      <c r="B19" s="46"/>
      <c r="C19" s="47"/>
      <c r="D19" s="48" t="s">
        <v>59</v>
      </c>
      <c r="E19" s="48"/>
      <c r="F19" s="48"/>
      <c r="G19" s="48"/>
      <c r="H19" s="48"/>
      <c r="I19" s="48"/>
      <c r="J19" s="48"/>
      <c r="K19" s="48"/>
      <c r="L19" s="26"/>
      <c r="M19" s="37"/>
    </row>
    <row r="20" spans="1:13" ht="24.75" customHeight="1">
      <c r="A20" s="27">
        <v>17</v>
      </c>
      <c r="B20" s="28">
        <v>1</v>
      </c>
      <c r="C20" s="29" t="s">
        <v>60</v>
      </c>
      <c r="D20" s="41" t="s">
        <v>61</v>
      </c>
      <c r="E20" s="31">
        <f aca="true" t="shared" si="5" ref="E20:E29">IF(ISNUMBER(VALUE(MID(D20,2,1))),LEFT(D20,2),LEFT(D20,3))</f>
        <v>0</v>
      </c>
      <c r="F20" s="32">
        <f aca="true" t="shared" si="6" ref="F20:F29">IF(RIGHT(L20,1)="*",LEFT(L20,LEN(L20)-2),L20)</f>
        <v>0</v>
      </c>
      <c r="G20" s="41" t="s">
        <v>15</v>
      </c>
      <c r="H20" s="42" t="s">
        <v>62</v>
      </c>
      <c r="I20" s="43"/>
      <c r="J20" s="35"/>
      <c r="K20" s="36">
        <v>42026</v>
      </c>
      <c r="L20" s="26">
        <f aca="true" t="shared" si="7" ref="L20:L29">IF(ISNUMBER(VALUE(MID(D20,2,1))),MID(D20,3,3),MID(D20,4,5))</f>
        <v>0</v>
      </c>
      <c r="M20" s="37">
        <f>K20+365</f>
        <v>42391</v>
      </c>
    </row>
    <row r="21" spans="1:13" s="12" customFormat="1" ht="24.75" customHeight="1">
      <c r="A21" s="27">
        <v>18</v>
      </c>
      <c r="B21" s="28"/>
      <c r="C21" s="29"/>
      <c r="D21" s="38" t="s">
        <v>63</v>
      </c>
      <c r="E21" s="31">
        <f t="shared" si="5"/>
        <v>0</v>
      </c>
      <c r="F21" s="32">
        <f t="shared" si="6"/>
        <v>0</v>
      </c>
      <c r="G21" s="38" t="s">
        <v>64</v>
      </c>
      <c r="H21" s="39" t="s">
        <v>65</v>
      </c>
      <c r="I21" s="34"/>
      <c r="J21" s="35"/>
      <c r="K21" s="36">
        <v>42266</v>
      </c>
      <c r="L21" s="26">
        <f t="shared" si="7"/>
        <v>0</v>
      </c>
      <c r="M21" s="37">
        <f aca="true" t="shared" si="8" ref="M21:M27">K21+366</f>
        <v>42632</v>
      </c>
    </row>
    <row r="22" spans="1:13" s="12" customFormat="1" ht="24.75" customHeight="1">
      <c r="A22" s="27">
        <v>19</v>
      </c>
      <c r="B22" s="28" t="s">
        <v>48</v>
      </c>
      <c r="C22" s="29" t="s">
        <v>60</v>
      </c>
      <c r="D22" s="38" t="s">
        <v>66</v>
      </c>
      <c r="E22" s="31">
        <f t="shared" si="5"/>
        <v>0</v>
      </c>
      <c r="F22" s="32">
        <f t="shared" si="6"/>
        <v>0</v>
      </c>
      <c r="G22" s="38" t="s">
        <v>67</v>
      </c>
      <c r="H22" s="39" t="s">
        <v>68</v>
      </c>
      <c r="I22" s="34"/>
      <c r="J22" s="35"/>
      <c r="K22" s="36">
        <v>42283</v>
      </c>
      <c r="L22" s="26">
        <f t="shared" si="7"/>
        <v>0</v>
      </c>
      <c r="M22" s="37">
        <f t="shared" si="8"/>
        <v>42649</v>
      </c>
    </row>
    <row r="23" spans="1:13" s="12" customFormat="1" ht="24.75" customHeight="1">
      <c r="A23" s="27">
        <v>20</v>
      </c>
      <c r="B23" s="28" t="s">
        <v>52</v>
      </c>
      <c r="C23" s="29" t="s">
        <v>69</v>
      </c>
      <c r="D23" s="38" t="s">
        <v>70</v>
      </c>
      <c r="E23" s="31">
        <f t="shared" si="5"/>
        <v>0</v>
      </c>
      <c r="F23" s="32">
        <f t="shared" si="6"/>
        <v>0</v>
      </c>
      <c r="G23" s="38" t="s">
        <v>71</v>
      </c>
      <c r="H23" s="39" t="s">
        <v>72</v>
      </c>
      <c r="I23" s="34"/>
      <c r="J23" s="35"/>
      <c r="K23" s="36">
        <v>42133</v>
      </c>
      <c r="L23" s="26">
        <f t="shared" si="7"/>
        <v>0</v>
      </c>
      <c r="M23" s="37">
        <f t="shared" si="8"/>
        <v>42499</v>
      </c>
    </row>
    <row r="24" spans="1:13" ht="24.75" customHeight="1">
      <c r="A24" s="27">
        <v>21</v>
      </c>
      <c r="B24" s="28">
        <v>1</v>
      </c>
      <c r="C24" s="29" t="s">
        <v>38</v>
      </c>
      <c r="D24" s="41" t="s">
        <v>73</v>
      </c>
      <c r="E24" s="49">
        <f t="shared" si="5"/>
        <v>0</v>
      </c>
      <c r="F24" s="50">
        <f t="shared" si="6"/>
        <v>0</v>
      </c>
      <c r="G24" s="41" t="s">
        <v>74</v>
      </c>
      <c r="H24" s="42" t="s">
        <v>75</v>
      </c>
      <c r="I24" s="43"/>
      <c r="J24" s="51"/>
      <c r="K24" s="52">
        <v>42307</v>
      </c>
      <c r="L24" s="26">
        <f t="shared" si="7"/>
        <v>0</v>
      </c>
      <c r="M24" s="37">
        <f t="shared" si="8"/>
        <v>42673</v>
      </c>
    </row>
    <row r="25" spans="1:13" s="12" customFormat="1" ht="24.75" customHeight="1">
      <c r="A25" s="27">
        <v>22</v>
      </c>
      <c r="B25" s="28"/>
      <c r="C25" s="29"/>
      <c r="D25" s="41" t="s">
        <v>76</v>
      </c>
      <c r="E25" s="31">
        <f t="shared" si="5"/>
        <v>0</v>
      </c>
      <c r="F25" s="32">
        <f t="shared" si="6"/>
        <v>0</v>
      </c>
      <c r="G25" s="41" t="s">
        <v>77</v>
      </c>
      <c r="H25" s="42" t="s">
        <v>78</v>
      </c>
      <c r="I25" s="43"/>
      <c r="J25" s="35"/>
      <c r="K25" s="36">
        <v>42210</v>
      </c>
      <c r="L25" s="26">
        <f t="shared" si="7"/>
        <v>0</v>
      </c>
      <c r="M25" s="37">
        <f t="shared" si="8"/>
        <v>42576</v>
      </c>
    </row>
    <row r="26" spans="1:13" ht="24.75" customHeight="1">
      <c r="A26" s="27">
        <v>23</v>
      </c>
      <c r="B26" s="28"/>
      <c r="C26" s="29"/>
      <c r="D26" s="41" t="s">
        <v>79</v>
      </c>
      <c r="E26" s="31">
        <f t="shared" si="5"/>
        <v>0</v>
      </c>
      <c r="F26" s="32">
        <f t="shared" si="6"/>
        <v>0</v>
      </c>
      <c r="G26" s="41" t="s">
        <v>15</v>
      </c>
      <c r="H26" s="42" t="s">
        <v>80</v>
      </c>
      <c r="I26" s="43"/>
      <c r="J26" s="35"/>
      <c r="K26" s="36">
        <v>42142</v>
      </c>
      <c r="L26" s="26">
        <f t="shared" si="7"/>
        <v>0</v>
      </c>
      <c r="M26" s="37">
        <f t="shared" si="8"/>
        <v>42508</v>
      </c>
    </row>
    <row r="27" spans="1:13" ht="24.75" customHeight="1">
      <c r="A27" s="27">
        <v>24</v>
      </c>
      <c r="B27" s="28" t="s">
        <v>52</v>
      </c>
      <c r="C27" s="29"/>
      <c r="D27" s="38" t="s">
        <v>81</v>
      </c>
      <c r="E27" s="31">
        <f t="shared" si="5"/>
        <v>0</v>
      </c>
      <c r="F27" s="32">
        <f t="shared" si="6"/>
        <v>0</v>
      </c>
      <c r="G27" s="38" t="s">
        <v>15</v>
      </c>
      <c r="H27" s="39" t="s">
        <v>82</v>
      </c>
      <c r="I27" s="34"/>
      <c r="J27" s="35"/>
      <c r="K27" s="36">
        <v>42077</v>
      </c>
      <c r="L27" s="26">
        <f t="shared" si="7"/>
        <v>0</v>
      </c>
      <c r="M27" s="37">
        <f t="shared" si="8"/>
        <v>42443</v>
      </c>
    </row>
    <row r="28" spans="1:13" s="12" customFormat="1" ht="24.75" customHeight="1">
      <c r="A28" s="27">
        <v>25</v>
      </c>
      <c r="B28" s="28"/>
      <c r="C28" s="29">
        <v>1</v>
      </c>
      <c r="D28" s="38" t="s">
        <v>83</v>
      </c>
      <c r="E28" s="31">
        <f t="shared" si="5"/>
        <v>0</v>
      </c>
      <c r="F28" s="32">
        <f t="shared" si="6"/>
        <v>0</v>
      </c>
      <c r="G28" s="38" t="s">
        <v>77</v>
      </c>
      <c r="H28" s="39" t="s">
        <v>84</v>
      </c>
      <c r="I28" s="34"/>
      <c r="J28" s="35"/>
      <c r="K28" s="36">
        <v>42029</v>
      </c>
      <c r="L28" s="26">
        <f t="shared" si="7"/>
        <v>0</v>
      </c>
      <c r="M28" s="37">
        <f>K28+365</f>
        <v>42394</v>
      </c>
    </row>
    <row r="29" spans="1:13" ht="24.75" customHeight="1">
      <c r="A29" s="27">
        <v>26</v>
      </c>
      <c r="B29" s="28">
        <v>1</v>
      </c>
      <c r="C29" s="29" t="s">
        <v>60</v>
      </c>
      <c r="D29" s="41" t="s">
        <v>85</v>
      </c>
      <c r="E29" s="49">
        <f t="shared" si="5"/>
        <v>0</v>
      </c>
      <c r="F29" s="50">
        <f t="shared" si="6"/>
        <v>0</v>
      </c>
      <c r="G29" s="41" t="s">
        <v>86</v>
      </c>
      <c r="H29" s="42" t="s">
        <v>87</v>
      </c>
      <c r="I29" s="43"/>
      <c r="J29" s="51"/>
      <c r="K29" s="52">
        <v>42242</v>
      </c>
      <c r="L29" s="26">
        <f t="shared" si="7"/>
        <v>0</v>
      </c>
      <c r="M29" s="37">
        <f>K29+366</f>
        <v>42608</v>
      </c>
    </row>
    <row r="30" spans="1:11" ht="24.75" customHeight="1">
      <c r="A30" s="53"/>
      <c r="B30" s="54"/>
      <c r="C30" s="55"/>
      <c r="D30" s="56" t="s">
        <v>88</v>
      </c>
      <c r="E30" s="56"/>
      <c r="F30" s="56"/>
      <c r="G30" s="56"/>
      <c r="H30" s="56"/>
      <c r="I30" s="56"/>
      <c r="J30" s="56"/>
      <c r="K30" s="56"/>
    </row>
    <row r="31" spans="1:13" s="12" customFormat="1" ht="24.75" customHeight="1">
      <c r="A31" s="27">
        <v>27</v>
      </c>
      <c r="B31" s="28"/>
      <c r="C31" s="29"/>
      <c r="D31" s="41" t="s">
        <v>89</v>
      </c>
      <c r="E31" s="31">
        <f aca="true" t="shared" si="9" ref="E31:E39">IF(ISNUMBER(VALUE(MID(D31,2,1))),LEFT(D31,2),LEFT(D31,3))</f>
        <v>0</v>
      </c>
      <c r="F31" s="32">
        <f aca="true" t="shared" si="10" ref="F31:F39">IF(RIGHT(L31,1)="*",LEFT(L31,LEN(L31)-2),L31)</f>
        <v>0</v>
      </c>
      <c r="G31" s="41" t="s">
        <v>90</v>
      </c>
      <c r="H31" s="42" t="s">
        <v>91</v>
      </c>
      <c r="I31" s="43"/>
      <c r="J31" s="35"/>
      <c r="K31" s="36">
        <v>42110</v>
      </c>
      <c r="L31" s="26">
        <f aca="true" t="shared" si="11" ref="L31:L39">IF(ISNUMBER(VALUE(MID(D31,2,1))),MID(D31,3,3),MID(D31,4,5))</f>
        <v>0</v>
      </c>
      <c r="M31" s="37">
        <f aca="true" t="shared" si="12" ref="M31:M36">K31+366</f>
        <v>42476</v>
      </c>
    </row>
    <row r="32" spans="1:13" ht="24.75" customHeight="1">
      <c r="A32" s="27">
        <v>28</v>
      </c>
      <c r="B32" s="28">
        <v>1</v>
      </c>
      <c r="C32" s="29" t="s">
        <v>60</v>
      </c>
      <c r="D32" s="41" t="s">
        <v>92</v>
      </c>
      <c r="E32" s="31">
        <f t="shared" si="9"/>
        <v>0</v>
      </c>
      <c r="F32" s="32">
        <f t="shared" si="10"/>
        <v>0</v>
      </c>
      <c r="G32" s="41" t="s">
        <v>93</v>
      </c>
      <c r="H32" s="42" t="s">
        <v>94</v>
      </c>
      <c r="I32" s="43"/>
      <c r="J32" s="35"/>
      <c r="K32" s="36">
        <v>42207</v>
      </c>
      <c r="L32" s="26">
        <f t="shared" si="11"/>
        <v>0</v>
      </c>
      <c r="M32" s="37">
        <f t="shared" si="12"/>
        <v>42573</v>
      </c>
    </row>
    <row r="33" spans="1:13" ht="24.75" customHeight="1">
      <c r="A33" s="27">
        <v>29</v>
      </c>
      <c r="B33" s="28"/>
      <c r="C33" s="29" t="s">
        <v>60</v>
      </c>
      <c r="D33" s="41" t="s">
        <v>95</v>
      </c>
      <c r="E33" s="49">
        <f t="shared" si="9"/>
        <v>0</v>
      </c>
      <c r="F33" s="50">
        <f t="shared" si="10"/>
        <v>0</v>
      </c>
      <c r="G33" s="41" t="s">
        <v>96</v>
      </c>
      <c r="H33" s="42" t="s">
        <v>97</v>
      </c>
      <c r="I33" s="43"/>
      <c r="J33" s="51"/>
      <c r="K33" s="52">
        <v>42309</v>
      </c>
      <c r="L33" s="26">
        <f t="shared" si="11"/>
        <v>0</v>
      </c>
      <c r="M33" s="37">
        <f t="shared" si="12"/>
        <v>42675</v>
      </c>
    </row>
    <row r="34" spans="1:13" s="12" customFormat="1" ht="24.75" customHeight="1">
      <c r="A34" s="27">
        <v>30</v>
      </c>
      <c r="B34" s="28"/>
      <c r="C34" s="29" t="s">
        <v>6</v>
      </c>
      <c r="D34" s="38" t="s">
        <v>98</v>
      </c>
      <c r="E34" s="31">
        <f t="shared" si="9"/>
        <v>0</v>
      </c>
      <c r="F34" s="32">
        <f t="shared" si="10"/>
        <v>0</v>
      </c>
      <c r="G34" s="38" t="s">
        <v>99</v>
      </c>
      <c r="H34" s="39" t="s">
        <v>100</v>
      </c>
      <c r="I34" s="34"/>
      <c r="J34" s="35"/>
      <c r="K34" s="36">
        <v>42282</v>
      </c>
      <c r="L34" s="26">
        <f t="shared" si="11"/>
        <v>0</v>
      </c>
      <c r="M34" s="37">
        <f t="shared" si="12"/>
        <v>42648</v>
      </c>
    </row>
    <row r="35" spans="1:13" ht="24.75" customHeight="1">
      <c r="A35" s="27">
        <v>31</v>
      </c>
      <c r="B35" s="28"/>
      <c r="C35" s="29"/>
      <c r="D35" s="41" t="s">
        <v>101</v>
      </c>
      <c r="E35" s="49">
        <f t="shared" si="9"/>
        <v>0</v>
      </c>
      <c r="F35" s="50">
        <f t="shared" si="10"/>
        <v>0</v>
      </c>
      <c r="G35" s="41" t="s">
        <v>102</v>
      </c>
      <c r="H35" s="42" t="s">
        <v>103</v>
      </c>
      <c r="I35" s="43"/>
      <c r="J35" s="51"/>
      <c r="K35" s="52">
        <v>42129</v>
      </c>
      <c r="L35" s="26">
        <f t="shared" si="11"/>
        <v>0</v>
      </c>
      <c r="M35" s="37">
        <f t="shared" si="12"/>
        <v>42495</v>
      </c>
    </row>
    <row r="36" spans="1:13" ht="24.75" customHeight="1">
      <c r="A36" s="27">
        <v>32</v>
      </c>
      <c r="B36" s="28">
        <v>1</v>
      </c>
      <c r="C36" s="29"/>
      <c r="D36" s="41" t="s">
        <v>104</v>
      </c>
      <c r="E36" s="49">
        <f t="shared" si="9"/>
        <v>0</v>
      </c>
      <c r="F36" s="50">
        <f t="shared" si="10"/>
        <v>0</v>
      </c>
      <c r="G36" s="41" t="s">
        <v>105</v>
      </c>
      <c r="H36" s="42" t="s">
        <v>106</v>
      </c>
      <c r="I36" s="43"/>
      <c r="J36" s="51"/>
      <c r="K36" s="52"/>
      <c r="L36" s="26">
        <f t="shared" si="11"/>
        <v>0</v>
      </c>
      <c r="M36" s="37">
        <f t="shared" si="12"/>
        <v>366</v>
      </c>
    </row>
    <row r="37" spans="1:13" ht="24.75" customHeight="1">
      <c r="A37" s="27">
        <v>33</v>
      </c>
      <c r="B37" s="28">
        <v>1</v>
      </c>
      <c r="C37" s="29" t="s">
        <v>6</v>
      </c>
      <c r="D37" s="38" t="s">
        <v>107</v>
      </c>
      <c r="E37" s="31">
        <f t="shared" si="9"/>
        <v>0</v>
      </c>
      <c r="F37" s="32">
        <f t="shared" si="10"/>
        <v>0</v>
      </c>
      <c r="G37" s="38" t="s">
        <v>108</v>
      </c>
      <c r="H37" s="39" t="s">
        <v>109</v>
      </c>
      <c r="I37" s="34"/>
      <c r="J37" s="35"/>
      <c r="K37" s="36">
        <v>42062</v>
      </c>
      <c r="L37" s="26">
        <f t="shared" si="11"/>
        <v>0</v>
      </c>
      <c r="M37" s="37">
        <f aca="true" t="shared" si="13" ref="M37:M38">K37+365</f>
        <v>42427</v>
      </c>
    </row>
    <row r="38" spans="1:13" ht="24.75" customHeight="1">
      <c r="A38" s="27">
        <v>34</v>
      </c>
      <c r="B38" s="28" t="s">
        <v>48</v>
      </c>
      <c r="C38" s="29" t="s">
        <v>10</v>
      </c>
      <c r="D38" s="38" t="s">
        <v>110</v>
      </c>
      <c r="E38" s="31">
        <f t="shared" si="9"/>
        <v>0</v>
      </c>
      <c r="F38" s="32">
        <f t="shared" si="10"/>
        <v>0</v>
      </c>
      <c r="G38" s="38" t="s">
        <v>93</v>
      </c>
      <c r="H38" s="39" t="s">
        <v>111</v>
      </c>
      <c r="I38" s="43"/>
      <c r="J38" s="51"/>
      <c r="K38" s="52">
        <v>42009</v>
      </c>
      <c r="L38" s="26">
        <f t="shared" si="11"/>
        <v>0</v>
      </c>
      <c r="M38" s="37">
        <f t="shared" si="13"/>
        <v>42374</v>
      </c>
    </row>
    <row r="39" spans="1:13" ht="24.75" customHeight="1">
      <c r="A39" s="27">
        <v>35</v>
      </c>
      <c r="B39" s="28"/>
      <c r="C39" s="29"/>
      <c r="D39" s="41" t="s">
        <v>112</v>
      </c>
      <c r="E39" s="49">
        <f t="shared" si="9"/>
        <v>0</v>
      </c>
      <c r="F39" s="50">
        <f t="shared" si="10"/>
        <v>0</v>
      </c>
      <c r="G39" s="41" t="s">
        <v>50</v>
      </c>
      <c r="H39" s="42" t="s">
        <v>113</v>
      </c>
      <c r="I39" s="43"/>
      <c r="J39" s="51"/>
      <c r="K39" s="52">
        <v>42165</v>
      </c>
      <c r="L39" s="26">
        <f t="shared" si="11"/>
        <v>0</v>
      </c>
      <c r="M39" s="37">
        <f>K39+366</f>
        <v>42531</v>
      </c>
    </row>
    <row r="40" spans="1:13" ht="24.75" customHeight="1">
      <c r="A40" s="27"/>
      <c r="B40" s="28"/>
      <c r="C40" s="29"/>
      <c r="D40" s="57" t="s">
        <v>114</v>
      </c>
      <c r="E40" s="49"/>
      <c r="F40" s="50"/>
      <c r="G40" s="41"/>
      <c r="H40" s="42"/>
      <c r="I40" s="43"/>
      <c r="J40" s="51"/>
      <c r="K40" s="52"/>
      <c r="L40" s="26"/>
      <c r="M40" s="37"/>
    </row>
    <row r="41" spans="1:13" s="12" customFormat="1" ht="24.75" customHeight="1">
      <c r="A41" s="58"/>
      <c r="B41" s="28"/>
      <c r="C41" s="29"/>
      <c r="D41" s="48" t="s">
        <v>115</v>
      </c>
      <c r="E41" s="48"/>
      <c r="F41" s="48"/>
      <c r="G41" s="48"/>
      <c r="H41" s="48"/>
      <c r="I41" s="48"/>
      <c r="J41" s="48"/>
      <c r="K41" s="48"/>
      <c r="L41" s="26"/>
      <c r="M41" s="37"/>
    </row>
    <row r="42" spans="1:13" s="12" customFormat="1" ht="24.75" customHeight="1">
      <c r="A42" s="27">
        <v>36</v>
      </c>
      <c r="B42" s="28"/>
      <c r="C42" s="29"/>
      <c r="D42" s="41" t="s">
        <v>116</v>
      </c>
      <c r="E42" s="31">
        <f aca="true" t="shared" si="14" ref="E42:E60">IF(ISNUMBER(VALUE(MID(D42,2,1))),LEFT(D42,2),LEFT(D42,3))</f>
        <v>0</v>
      </c>
      <c r="F42" s="32">
        <f aca="true" t="shared" si="15" ref="F42:F60">IF(RIGHT(L42,1)="*",LEFT(L42,LEN(L42)-2),L42)</f>
        <v>0</v>
      </c>
      <c r="G42" s="41" t="s">
        <v>99</v>
      </c>
      <c r="H42" s="42" t="s">
        <v>117</v>
      </c>
      <c r="I42" s="43"/>
      <c r="J42" s="35"/>
      <c r="K42" s="36">
        <v>42215</v>
      </c>
      <c r="L42" s="26">
        <f aca="true" t="shared" si="16" ref="L42:L60">IF(ISNUMBER(VALUE(MID(D42,2,1))),MID(D42,3,3),MID(D42,4,5))</f>
        <v>0</v>
      </c>
      <c r="M42" s="37">
        <f aca="true" t="shared" si="17" ref="M42:M45">K42+366</f>
        <v>42581</v>
      </c>
    </row>
    <row r="43" spans="1:13" s="12" customFormat="1" ht="26.25" customHeight="1">
      <c r="A43" s="27">
        <v>37</v>
      </c>
      <c r="B43" s="28"/>
      <c r="C43" s="29"/>
      <c r="D43" s="41" t="s">
        <v>118</v>
      </c>
      <c r="E43" s="31">
        <f t="shared" si="14"/>
        <v>0</v>
      </c>
      <c r="F43" s="32">
        <f t="shared" si="15"/>
        <v>0</v>
      </c>
      <c r="G43" s="41" t="s">
        <v>99</v>
      </c>
      <c r="H43" s="42" t="s">
        <v>94</v>
      </c>
      <c r="I43" s="43"/>
      <c r="J43" s="35"/>
      <c r="K43" s="36">
        <v>42099</v>
      </c>
      <c r="L43" s="26">
        <f t="shared" si="16"/>
        <v>0</v>
      </c>
      <c r="M43" s="37">
        <f t="shared" si="17"/>
        <v>42465</v>
      </c>
    </row>
    <row r="44" spans="1:13" s="12" customFormat="1" ht="24.75" customHeight="1">
      <c r="A44" s="27">
        <v>38</v>
      </c>
      <c r="B44" s="28">
        <v>1</v>
      </c>
      <c r="C44" s="29"/>
      <c r="D44" s="41" t="s">
        <v>119</v>
      </c>
      <c r="E44" s="31">
        <f t="shared" si="14"/>
        <v>0</v>
      </c>
      <c r="F44" s="32">
        <f t="shared" si="15"/>
        <v>0</v>
      </c>
      <c r="G44" s="41" t="s">
        <v>120</v>
      </c>
      <c r="H44" s="42" t="s">
        <v>121</v>
      </c>
      <c r="I44" s="43"/>
      <c r="J44" s="35"/>
      <c r="K44" s="36">
        <v>42351</v>
      </c>
      <c r="L44" s="26">
        <f t="shared" si="16"/>
        <v>0</v>
      </c>
      <c r="M44" s="37">
        <f t="shared" si="17"/>
        <v>42717</v>
      </c>
    </row>
    <row r="45" spans="1:13" s="12" customFormat="1" ht="24.75" customHeight="1">
      <c r="A45" s="27">
        <v>39</v>
      </c>
      <c r="B45" s="28">
        <v>1</v>
      </c>
      <c r="C45" s="29" t="s">
        <v>38</v>
      </c>
      <c r="D45" s="41" t="s">
        <v>122</v>
      </c>
      <c r="E45" s="31">
        <f t="shared" si="14"/>
        <v>0</v>
      </c>
      <c r="F45" s="32">
        <f t="shared" si="15"/>
        <v>0</v>
      </c>
      <c r="G45" s="41" t="s">
        <v>86</v>
      </c>
      <c r="H45" s="42" t="s">
        <v>123</v>
      </c>
      <c r="I45" s="43"/>
      <c r="J45" s="35"/>
      <c r="K45" s="36">
        <v>42153</v>
      </c>
      <c r="L45" s="26">
        <f t="shared" si="16"/>
        <v>0</v>
      </c>
      <c r="M45" s="37">
        <f t="shared" si="17"/>
        <v>42519</v>
      </c>
    </row>
    <row r="46" spans="1:13" s="12" customFormat="1" ht="24.75" customHeight="1">
      <c r="A46" s="27">
        <v>40</v>
      </c>
      <c r="B46" s="28"/>
      <c r="C46" s="29"/>
      <c r="D46" s="41" t="s">
        <v>124</v>
      </c>
      <c r="E46" s="31">
        <f t="shared" si="14"/>
        <v>0</v>
      </c>
      <c r="F46" s="32">
        <f t="shared" si="15"/>
        <v>0</v>
      </c>
      <c r="G46" s="41" t="s">
        <v>125</v>
      </c>
      <c r="H46" s="42" t="s">
        <v>126</v>
      </c>
      <c r="I46" s="59"/>
      <c r="J46" s="60"/>
      <c r="K46" s="36"/>
      <c r="L46" s="26">
        <f t="shared" si="16"/>
        <v>0</v>
      </c>
      <c r="M46" s="37"/>
    </row>
    <row r="47" spans="1:13" s="12" customFormat="1" ht="24.75" customHeight="1">
      <c r="A47" s="27">
        <v>41</v>
      </c>
      <c r="B47" s="28"/>
      <c r="C47" s="29"/>
      <c r="D47" s="38" t="s">
        <v>127</v>
      </c>
      <c r="E47" s="31">
        <f t="shared" si="14"/>
        <v>0</v>
      </c>
      <c r="F47" s="32">
        <f t="shared" si="15"/>
        <v>0</v>
      </c>
      <c r="G47" s="38" t="s">
        <v>128</v>
      </c>
      <c r="H47" s="39" t="s">
        <v>129</v>
      </c>
      <c r="I47" s="61"/>
      <c r="J47" s="60"/>
      <c r="K47" s="36">
        <v>42327</v>
      </c>
      <c r="L47" s="26">
        <f t="shared" si="16"/>
        <v>0</v>
      </c>
      <c r="M47" s="37">
        <f aca="true" t="shared" si="18" ref="M47:M61">K47+366</f>
        <v>42693</v>
      </c>
    </row>
    <row r="48" spans="1:13" s="12" customFormat="1" ht="24.75" customHeight="1">
      <c r="A48" s="27">
        <v>42</v>
      </c>
      <c r="B48" s="28">
        <v>1</v>
      </c>
      <c r="C48" s="29" t="s">
        <v>17</v>
      </c>
      <c r="D48" s="38" t="s">
        <v>130</v>
      </c>
      <c r="E48" s="31">
        <f t="shared" si="14"/>
        <v>0</v>
      </c>
      <c r="F48" s="32">
        <f t="shared" si="15"/>
        <v>0</v>
      </c>
      <c r="G48" s="38" t="s">
        <v>22</v>
      </c>
      <c r="H48" s="62" t="s">
        <v>131</v>
      </c>
      <c r="I48" s="63"/>
      <c r="J48" s="64"/>
      <c r="K48" s="65">
        <v>42353</v>
      </c>
      <c r="L48" s="26">
        <f t="shared" si="16"/>
        <v>0</v>
      </c>
      <c r="M48" s="37">
        <f t="shared" si="18"/>
        <v>42719</v>
      </c>
    </row>
    <row r="49" spans="1:13" s="12" customFormat="1" ht="24.75" customHeight="1">
      <c r="A49" s="27">
        <v>43</v>
      </c>
      <c r="B49" s="28"/>
      <c r="C49" s="29"/>
      <c r="D49" s="38" t="s">
        <v>132</v>
      </c>
      <c r="E49" s="31">
        <f t="shared" si="14"/>
        <v>0</v>
      </c>
      <c r="F49" s="32">
        <f t="shared" si="15"/>
        <v>0</v>
      </c>
      <c r="G49" s="38" t="s">
        <v>133</v>
      </c>
      <c r="H49" s="62" t="s">
        <v>134</v>
      </c>
      <c r="I49" s="66"/>
      <c r="J49" s="64"/>
      <c r="K49" s="65">
        <v>42301</v>
      </c>
      <c r="L49" s="26">
        <f t="shared" si="16"/>
        <v>0</v>
      </c>
      <c r="M49" s="37">
        <f t="shared" si="18"/>
        <v>42667</v>
      </c>
    </row>
    <row r="50" spans="1:13" s="12" customFormat="1" ht="24.75" customHeight="1">
      <c r="A50" s="27">
        <v>44</v>
      </c>
      <c r="B50" s="28"/>
      <c r="C50" s="29"/>
      <c r="D50" s="38" t="s">
        <v>135</v>
      </c>
      <c r="E50" s="31">
        <f t="shared" si="14"/>
        <v>0</v>
      </c>
      <c r="F50" s="32">
        <f t="shared" si="15"/>
        <v>0</v>
      </c>
      <c r="G50" s="38" t="s">
        <v>136</v>
      </c>
      <c r="H50" s="62" t="s">
        <v>137</v>
      </c>
      <c r="I50" s="66"/>
      <c r="J50" s="64"/>
      <c r="K50" s="65">
        <v>42144</v>
      </c>
      <c r="L50" s="26">
        <f t="shared" si="16"/>
        <v>0</v>
      </c>
      <c r="M50" s="37">
        <f t="shared" si="18"/>
        <v>42510</v>
      </c>
    </row>
    <row r="51" spans="1:13" s="12" customFormat="1" ht="24.75" customHeight="1">
      <c r="A51" s="27">
        <v>45</v>
      </c>
      <c r="B51" s="28"/>
      <c r="C51" s="29">
        <v>1</v>
      </c>
      <c r="D51" s="38" t="s">
        <v>138</v>
      </c>
      <c r="E51" s="31">
        <f t="shared" si="14"/>
        <v>0</v>
      </c>
      <c r="F51" s="32">
        <f t="shared" si="15"/>
        <v>0</v>
      </c>
      <c r="G51" s="38" t="s">
        <v>139</v>
      </c>
      <c r="H51" s="62" t="s">
        <v>140</v>
      </c>
      <c r="I51" s="63"/>
      <c r="J51" s="64"/>
      <c r="K51" s="65">
        <v>42116</v>
      </c>
      <c r="L51" s="26">
        <f t="shared" si="16"/>
        <v>0</v>
      </c>
      <c r="M51" s="37">
        <f t="shared" si="18"/>
        <v>42482</v>
      </c>
    </row>
    <row r="52" spans="1:13" s="12" customFormat="1" ht="24.75" customHeight="1">
      <c r="A52" s="27">
        <v>46</v>
      </c>
      <c r="B52" s="28"/>
      <c r="C52" s="29"/>
      <c r="D52" s="41" t="s">
        <v>141</v>
      </c>
      <c r="E52" s="31">
        <f t="shared" si="14"/>
        <v>0</v>
      </c>
      <c r="F52" s="32">
        <f t="shared" si="15"/>
        <v>0</v>
      </c>
      <c r="G52" s="41" t="s">
        <v>99</v>
      </c>
      <c r="H52" s="42" t="s">
        <v>142</v>
      </c>
      <c r="I52" s="67"/>
      <c r="J52" s="68"/>
      <c r="K52" s="36">
        <v>42320</v>
      </c>
      <c r="L52" s="26">
        <f t="shared" si="16"/>
        <v>0</v>
      </c>
      <c r="M52" s="37">
        <f t="shared" si="18"/>
        <v>42686</v>
      </c>
    </row>
    <row r="53" spans="1:13" s="12" customFormat="1" ht="24.75" customHeight="1">
      <c r="A53" s="27">
        <v>47</v>
      </c>
      <c r="B53" s="28"/>
      <c r="C53" s="29" t="s">
        <v>6</v>
      </c>
      <c r="D53" s="38" t="s">
        <v>143</v>
      </c>
      <c r="E53" s="31">
        <f t="shared" si="14"/>
        <v>0</v>
      </c>
      <c r="F53" s="32">
        <f t="shared" si="15"/>
        <v>0</v>
      </c>
      <c r="G53" s="38" t="s">
        <v>144</v>
      </c>
      <c r="H53" s="39" t="s">
        <v>145</v>
      </c>
      <c r="I53" s="67"/>
      <c r="J53" s="68"/>
      <c r="K53" s="36">
        <v>42263</v>
      </c>
      <c r="L53" s="26">
        <f t="shared" si="16"/>
        <v>0</v>
      </c>
      <c r="M53" s="37">
        <f t="shared" si="18"/>
        <v>42629</v>
      </c>
    </row>
    <row r="54" spans="1:13" s="12" customFormat="1" ht="24.75" customHeight="1">
      <c r="A54" s="27">
        <v>48</v>
      </c>
      <c r="B54" s="28"/>
      <c r="C54" s="29"/>
      <c r="D54" s="41" t="s">
        <v>146</v>
      </c>
      <c r="E54" s="31">
        <f t="shared" si="14"/>
        <v>0</v>
      </c>
      <c r="F54" s="32">
        <f t="shared" si="15"/>
        <v>0</v>
      </c>
      <c r="G54" s="41" t="s">
        <v>147</v>
      </c>
      <c r="H54" s="42" t="s">
        <v>148</v>
      </c>
      <c r="I54" s="43"/>
      <c r="J54" s="35"/>
      <c r="K54" s="36">
        <v>42163</v>
      </c>
      <c r="L54" s="26">
        <f t="shared" si="16"/>
        <v>0</v>
      </c>
      <c r="M54" s="37">
        <f t="shared" si="18"/>
        <v>42529</v>
      </c>
    </row>
    <row r="55" spans="1:13" s="12" customFormat="1" ht="24.75" customHeight="1">
      <c r="A55" s="27">
        <v>49</v>
      </c>
      <c r="B55" s="28"/>
      <c r="C55" s="29"/>
      <c r="D55" s="41" t="s">
        <v>149</v>
      </c>
      <c r="E55" s="31">
        <f t="shared" si="14"/>
        <v>0</v>
      </c>
      <c r="F55" s="32">
        <f t="shared" si="15"/>
        <v>0</v>
      </c>
      <c r="G55" s="41" t="s">
        <v>150</v>
      </c>
      <c r="H55" s="42" t="s">
        <v>151</v>
      </c>
      <c r="I55" s="43"/>
      <c r="J55" s="35"/>
      <c r="K55" s="36">
        <v>42127</v>
      </c>
      <c r="L55" s="26">
        <f t="shared" si="16"/>
        <v>0</v>
      </c>
      <c r="M55" s="37">
        <f t="shared" si="18"/>
        <v>42493</v>
      </c>
    </row>
    <row r="56" spans="1:13" s="12" customFormat="1" ht="24.75" customHeight="1">
      <c r="A56" s="27">
        <v>50</v>
      </c>
      <c r="B56" s="28"/>
      <c r="C56" s="29"/>
      <c r="D56" s="41" t="s">
        <v>152</v>
      </c>
      <c r="E56" s="31">
        <f t="shared" si="14"/>
        <v>0</v>
      </c>
      <c r="F56" s="32">
        <f t="shared" si="15"/>
        <v>0</v>
      </c>
      <c r="G56" s="41" t="s">
        <v>153</v>
      </c>
      <c r="H56" s="42" t="s">
        <v>154</v>
      </c>
      <c r="I56" s="43"/>
      <c r="J56" s="35"/>
      <c r="K56" s="36">
        <v>42165</v>
      </c>
      <c r="L56" s="26">
        <f t="shared" si="16"/>
        <v>0</v>
      </c>
      <c r="M56" s="37">
        <f t="shared" si="18"/>
        <v>42531</v>
      </c>
    </row>
    <row r="57" spans="1:13" s="12" customFormat="1" ht="24.75" customHeight="1">
      <c r="A57" s="27">
        <v>51</v>
      </c>
      <c r="B57" s="28" t="s">
        <v>48</v>
      </c>
      <c r="C57" s="29" t="s">
        <v>29</v>
      </c>
      <c r="D57" s="38" t="s">
        <v>155</v>
      </c>
      <c r="E57" s="31">
        <f t="shared" si="14"/>
        <v>0</v>
      </c>
      <c r="F57" s="32">
        <f t="shared" si="15"/>
        <v>0</v>
      </c>
      <c r="G57" s="38" t="s">
        <v>156</v>
      </c>
      <c r="H57" s="39" t="s">
        <v>47</v>
      </c>
      <c r="I57" s="34"/>
      <c r="J57" s="35"/>
      <c r="K57" s="36">
        <v>42229</v>
      </c>
      <c r="L57" s="26">
        <f t="shared" si="16"/>
        <v>0</v>
      </c>
      <c r="M57" s="37">
        <f t="shared" si="18"/>
        <v>42595</v>
      </c>
    </row>
    <row r="58" spans="1:13" s="12" customFormat="1" ht="24.75" customHeight="1">
      <c r="A58" s="27">
        <v>52</v>
      </c>
      <c r="B58" s="28" t="s">
        <v>52</v>
      </c>
      <c r="C58" s="29" t="s">
        <v>10</v>
      </c>
      <c r="D58" s="38" t="s">
        <v>157</v>
      </c>
      <c r="E58" s="31">
        <f t="shared" si="14"/>
        <v>0</v>
      </c>
      <c r="F58" s="32">
        <f t="shared" si="15"/>
        <v>0</v>
      </c>
      <c r="G58" s="38" t="s">
        <v>34</v>
      </c>
      <c r="H58" s="39" t="s">
        <v>158</v>
      </c>
      <c r="I58" s="34"/>
      <c r="J58" s="35"/>
      <c r="K58" s="36">
        <v>42187</v>
      </c>
      <c r="L58" s="26">
        <f t="shared" si="16"/>
        <v>0</v>
      </c>
      <c r="M58" s="37">
        <f t="shared" si="18"/>
        <v>42553</v>
      </c>
    </row>
    <row r="59" spans="1:13" s="12" customFormat="1" ht="24.75" customHeight="1">
      <c r="A59" s="27">
        <v>53</v>
      </c>
      <c r="B59" s="28"/>
      <c r="C59" s="29"/>
      <c r="D59" s="41" t="s">
        <v>159</v>
      </c>
      <c r="E59" s="31">
        <f t="shared" si="14"/>
        <v>0</v>
      </c>
      <c r="F59" s="32">
        <f t="shared" si="15"/>
        <v>0</v>
      </c>
      <c r="G59" s="41" t="s">
        <v>99</v>
      </c>
      <c r="H59" s="42" t="s">
        <v>160</v>
      </c>
      <c r="I59" s="43"/>
      <c r="J59" s="35"/>
      <c r="K59" s="36">
        <v>42130</v>
      </c>
      <c r="L59" s="26">
        <f t="shared" si="16"/>
        <v>0</v>
      </c>
      <c r="M59" s="37">
        <f t="shared" si="18"/>
        <v>42496</v>
      </c>
    </row>
    <row r="60" spans="1:13" s="12" customFormat="1" ht="24.75" customHeight="1">
      <c r="A60" s="27">
        <v>54</v>
      </c>
      <c r="B60" s="28"/>
      <c r="C60" s="29"/>
      <c r="D60" s="41" t="s">
        <v>161</v>
      </c>
      <c r="E60" s="31">
        <f t="shared" si="14"/>
        <v>0</v>
      </c>
      <c r="F60" s="32">
        <f t="shared" si="15"/>
        <v>0</v>
      </c>
      <c r="G60" s="41" t="s">
        <v>15</v>
      </c>
      <c r="H60" s="42" t="s">
        <v>162</v>
      </c>
      <c r="I60" s="43"/>
      <c r="J60" s="35"/>
      <c r="K60" s="36">
        <v>42255</v>
      </c>
      <c r="L60" s="26">
        <f t="shared" si="16"/>
        <v>0</v>
      </c>
      <c r="M60" s="37">
        <f t="shared" si="18"/>
        <v>42621</v>
      </c>
    </row>
    <row r="61" spans="1:13" s="12" customFormat="1" ht="24.75" customHeight="1">
      <c r="A61" s="27">
        <v>55</v>
      </c>
      <c r="B61" s="28"/>
      <c r="C61" s="29" t="s">
        <v>38</v>
      </c>
      <c r="D61" s="41" t="s">
        <v>163</v>
      </c>
      <c r="E61" s="31" t="s">
        <v>164</v>
      </c>
      <c r="F61" s="32" t="s">
        <v>165</v>
      </c>
      <c r="G61" s="41" t="s">
        <v>166</v>
      </c>
      <c r="H61" s="42" t="s">
        <v>167</v>
      </c>
      <c r="I61" s="43"/>
      <c r="J61" s="35"/>
      <c r="K61" s="36">
        <v>42306</v>
      </c>
      <c r="L61" s="26" t="s">
        <v>165</v>
      </c>
      <c r="M61" s="37">
        <f t="shared" si="18"/>
        <v>42672</v>
      </c>
    </row>
    <row r="62" spans="1:13" s="12" customFormat="1" ht="24.75" customHeight="1">
      <c r="A62" s="27">
        <v>56</v>
      </c>
      <c r="B62" s="28"/>
      <c r="C62" s="29"/>
      <c r="D62" s="38" t="s">
        <v>168</v>
      </c>
      <c r="E62" s="31">
        <f aca="true" t="shared" si="19" ref="E62:E89">IF(ISNUMBER(VALUE(MID(D62,2,1))),LEFT(D62,2),LEFT(D62,3))</f>
        <v>0</v>
      </c>
      <c r="F62" s="32">
        <f aca="true" t="shared" si="20" ref="F62:F89">IF(RIGHT(L62,1)="*",LEFT(L62,LEN(L62)-2),L62)</f>
        <v>0</v>
      </c>
      <c r="G62" s="38" t="s">
        <v>67</v>
      </c>
      <c r="H62" s="39" t="s">
        <v>169</v>
      </c>
      <c r="I62" s="34"/>
      <c r="J62" s="35"/>
      <c r="K62" s="36">
        <v>42035</v>
      </c>
      <c r="L62" s="26">
        <f aca="true" t="shared" si="21" ref="L62:L89">IF(ISNUMBER(VALUE(MID(D62,2,1))),MID(D62,3,3),MID(D62,4,5))</f>
        <v>0</v>
      </c>
      <c r="M62" s="37">
        <f>K62+365</f>
        <v>42400</v>
      </c>
    </row>
    <row r="63" spans="1:13" s="12" customFormat="1" ht="24.75" customHeight="1">
      <c r="A63" s="27">
        <v>57</v>
      </c>
      <c r="B63" s="28"/>
      <c r="C63" s="29"/>
      <c r="D63" s="41" t="s">
        <v>170</v>
      </c>
      <c r="E63" s="31">
        <f t="shared" si="19"/>
        <v>0</v>
      </c>
      <c r="F63" s="32">
        <f t="shared" si="20"/>
        <v>0</v>
      </c>
      <c r="G63" s="41" t="s">
        <v>171</v>
      </c>
      <c r="H63" s="42" t="s">
        <v>172</v>
      </c>
      <c r="I63" s="43"/>
      <c r="J63" s="35"/>
      <c r="K63" s="36">
        <v>42190</v>
      </c>
      <c r="L63" s="26">
        <f t="shared" si="21"/>
        <v>0</v>
      </c>
      <c r="M63" s="37">
        <f aca="true" t="shared" si="22" ref="M63:M66">K63+366</f>
        <v>42556</v>
      </c>
    </row>
    <row r="64" spans="1:13" s="12" customFormat="1" ht="24.75" customHeight="1">
      <c r="A64" s="27">
        <v>58</v>
      </c>
      <c r="B64" s="28">
        <v>1</v>
      </c>
      <c r="C64" s="29">
        <v>1</v>
      </c>
      <c r="D64" s="41" t="s">
        <v>173</v>
      </c>
      <c r="E64" s="31">
        <f t="shared" si="19"/>
        <v>0</v>
      </c>
      <c r="F64" s="32">
        <f t="shared" si="20"/>
        <v>0</v>
      </c>
      <c r="G64" s="41" t="s">
        <v>174</v>
      </c>
      <c r="H64" s="42" t="s">
        <v>175</v>
      </c>
      <c r="I64" s="43"/>
      <c r="J64" s="35"/>
      <c r="K64" s="36">
        <v>42309</v>
      </c>
      <c r="L64" s="26">
        <f t="shared" si="21"/>
        <v>0</v>
      </c>
      <c r="M64" s="37">
        <f t="shared" si="22"/>
        <v>42675</v>
      </c>
    </row>
    <row r="65" spans="1:13" s="12" customFormat="1" ht="24.75" customHeight="1">
      <c r="A65" s="27">
        <v>59</v>
      </c>
      <c r="B65" s="28" t="s">
        <v>52</v>
      </c>
      <c r="C65" s="29"/>
      <c r="D65" s="41" t="s">
        <v>176</v>
      </c>
      <c r="E65" s="31">
        <f t="shared" si="19"/>
        <v>0</v>
      </c>
      <c r="F65" s="32">
        <f t="shared" si="20"/>
        <v>0</v>
      </c>
      <c r="G65" s="41" t="s">
        <v>177</v>
      </c>
      <c r="H65" s="42" t="s">
        <v>178</v>
      </c>
      <c r="I65" s="43"/>
      <c r="J65" s="35"/>
      <c r="K65" s="36">
        <v>42248</v>
      </c>
      <c r="L65" s="26">
        <f t="shared" si="21"/>
        <v>0</v>
      </c>
      <c r="M65" s="37">
        <f t="shared" si="22"/>
        <v>42614</v>
      </c>
    </row>
    <row r="66" spans="1:13" ht="24.75" customHeight="1">
      <c r="A66" s="27">
        <v>60</v>
      </c>
      <c r="B66" s="28">
        <v>1</v>
      </c>
      <c r="C66" s="29"/>
      <c r="D66" s="38" t="s">
        <v>179</v>
      </c>
      <c r="E66" s="31">
        <f t="shared" si="19"/>
        <v>0</v>
      </c>
      <c r="F66" s="32">
        <f t="shared" si="20"/>
        <v>0</v>
      </c>
      <c r="G66" s="41" t="s">
        <v>180</v>
      </c>
      <c r="H66" s="42" t="s">
        <v>181</v>
      </c>
      <c r="I66" s="43"/>
      <c r="J66" s="35"/>
      <c r="K66" s="36">
        <v>42233</v>
      </c>
      <c r="L66" s="26">
        <f t="shared" si="21"/>
        <v>0</v>
      </c>
      <c r="M66" s="37">
        <f t="shared" si="22"/>
        <v>42599</v>
      </c>
    </row>
    <row r="67" spans="1:13" s="12" customFormat="1" ht="24.75" customHeight="1">
      <c r="A67" s="27">
        <v>61</v>
      </c>
      <c r="B67" s="28"/>
      <c r="C67" s="29"/>
      <c r="D67" s="41" t="s">
        <v>182</v>
      </c>
      <c r="E67" s="31">
        <f t="shared" si="19"/>
        <v>0</v>
      </c>
      <c r="F67" s="32">
        <f t="shared" si="20"/>
        <v>0</v>
      </c>
      <c r="G67" s="41" t="s">
        <v>183</v>
      </c>
      <c r="H67" s="42" t="s">
        <v>184</v>
      </c>
      <c r="I67" s="43"/>
      <c r="J67" s="35"/>
      <c r="K67" s="36">
        <v>42043</v>
      </c>
      <c r="L67" s="26">
        <f t="shared" si="21"/>
        <v>0</v>
      </c>
      <c r="M67" s="37">
        <f aca="true" t="shared" si="23" ref="M67:M68">K67+365</f>
        <v>42408</v>
      </c>
    </row>
    <row r="68" spans="1:13" s="12" customFormat="1" ht="24.75" customHeight="1">
      <c r="A68" s="27">
        <v>62</v>
      </c>
      <c r="B68" s="28"/>
      <c r="C68" s="29"/>
      <c r="D68" s="38" t="s">
        <v>185</v>
      </c>
      <c r="E68" s="31">
        <f t="shared" si="19"/>
        <v>0</v>
      </c>
      <c r="F68" s="32">
        <f t="shared" si="20"/>
        <v>0</v>
      </c>
      <c r="G68" s="38" t="s">
        <v>77</v>
      </c>
      <c r="H68" s="39" t="s">
        <v>23</v>
      </c>
      <c r="I68" s="43"/>
      <c r="J68" s="35"/>
      <c r="K68" s="36">
        <v>42066</v>
      </c>
      <c r="L68" s="26">
        <f t="shared" si="21"/>
        <v>0</v>
      </c>
      <c r="M68" s="37">
        <f t="shared" si="23"/>
        <v>42431</v>
      </c>
    </row>
    <row r="69" spans="1:13" s="12" customFormat="1" ht="24.75" customHeight="1">
      <c r="A69" s="27">
        <v>63</v>
      </c>
      <c r="B69" s="28">
        <v>1</v>
      </c>
      <c r="C69" s="29" t="s">
        <v>10</v>
      </c>
      <c r="D69" s="41" t="s">
        <v>186</v>
      </c>
      <c r="E69" s="49">
        <f t="shared" si="19"/>
        <v>0</v>
      </c>
      <c r="F69" s="50">
        <f t="shared" si="20"/>
        <v>0</v>
      </c>
      <c r="G69" s="41" t="s">
        <v>187</v>
      </c>
      <c r="H69" s="42" t="s">
        <v>126</v>
      </c>
      <c r="I69" s="69"/>
      <c r="J69" s="35"/>
      <c r="K69" s="36">
        <v>42254</v>
      </c>
      <c r="L69" s="26">
        <f t="shared" si="21"/>
        <v>0</v>
      </c>
      <c r="M69" s="37">
        <f aca="true" t="shared" si="24" ref="M69:M74">K69+366</f>
        <v>42620</v>
      </c>
    </row>
    <row r="70" spans="1:13" ht="24.75" customHeight="1">
      <c r="A70" s="27">
        <v>64</v>
      </c>
      <c r="B70" s="28"/>
      <c r="C70" s="29"/>
      <c r="D70" s="41" t="s">
        <v>188</v>
      </c>
      <c r="E70" s="31">
        <f t="shared" si="19"/>
        <v>0</v>
      </c>
      <c r="F70" s="32">
        <f t="shared" si="20"/>
        <v>0</v>
      </c>
      <c r="G70" s="41" t="s">
        <v>189</v>
      </c>
      <c r="H70" s="42" t="s">
        <v>190</v>
      </c>
      <c r="I70" s="43"/>
      <c r="J70" s="35"/>
      <c r="K70" s="36">
        <v>42184</v>
      </c>
      <c r="L70" s="26">
        <f t="shared" si="21"/>
        <v>0</v>
      </c>
      <c r="M70" s="37">
        <f t="shared" si="24"/>
        <v>42550</v>
      </c>
    </row>
    <row r="71" spans="1:13" ht="24.75" customHeight="1">
      <c r="A71" s="27">
        <v>65</v>
      </c>
      <c r="B71" s="28"/>
      <c r="C71" s="29"/>
      <c r="D71" s="41" t="s">
        <v>191</v>
      </c>
      <c r="E71" s="31">
        <f t="shared" si="19"/>
        <v>0</v>
      </c>
      <c r="F71" s="32">
        <f t="shared" si="20"/>
        <v>0</v>
      </c>
      <c r="G71" s="41" t="s">
        <v>192</v>
      </c>
      <c r="H71" s="42" t="s">
        <v>193</v>
      </c>
      <c r="I71" s="43"/>
      <c r="J71" s="35"/>
      <c r="K71" s="36">
        <v>42100</v>
      </c>
      <c r="L71" s="26">
        <f t="shared" si="21"/>
        <v>0</v>
      </c>
      <c r="M71" s="37">
        <f t="shared" si="24"/>
        <v>42466</v>
      </c>
    </row>
    <row r="72" spans="1:13" ht="24.75" customHeight="1">
      <c r="A72" s="27">
        <v>66</v>
      </c>
      <c r="B72" s="28" t="s">
        <v>52</v>
      </c>
      <c r="C72" s="29" t="s">
        <v>10</v>
      </c>
      <c r="D72" s="41" t="s">
        <v>194</v>
      </c>
      <c r="E72" s="31">
        <f t="shared" si="19"/>
        <v>0</v>
      </c>
      <c r="F72" s="32">
        <f t="shared" si="20"/>
        <v>0</v>
      </c>
      <c r="G72" s="41" t="s">
        <v>195</v>
      </c>
      <c r="H72" s="42" t="s">
        <v>196</v>
      </c>
      <c r="I72" s="43"/>
      <c r="J72" s="35"/>
      <c r="K72" s="36">
        <v>42166</v>
      </c>
      <c r="L72" s="26">
        <f t="shared" si="21"/>
        <v>0</v>
      </c>
      <c r="M72" s="37">
        <f t="shared" si="24"/>
        <v>42532</v>
      </c>
    </row>
    <row r="73" spans="1:13" ht="24.75" customHeight="1">
      <c r="A73" s="27">
        <v>67</v>
      </c>
      <c r="B73" s="28">
        <v>1</v>
      </c>
      <c r="C73" s="29"/>
      <c r="D73" s="41" t="s">
        <v>197</v>
      </c>
      <c r="E73" s="31">
        <f t="shared" si="19"/>
        <v>0</v>
      </c>
      <c r="F73" s="32">
        <f t="shared" si="20"/>
        <v>0</v>
      </c>
      <c r="G73" s="41" t="s">
        <v>195</v>
      </c>
      <c r="H73" s="42" t="s">
        <v>111</v>
      </c>
      <c r="I73" s="43"/>
      <c r="J73" s="35"/>
      <c r="K73" s="36">
        <v>42065</v>
      </c>
      <c r="L73" s="26">
        <f t="shared" si="21"/>
        <v>0</v>
      </c>
      <c r="M73" s="37">
        <f t="shared" si="24"/>
        <v>42431</v>
      </c>
    </row>
    <row r="74" spans="1:13" ht="24.75" customHeight="1">
      <c r="A74" s="27">
        <v>68</v>
      </c>
      <c r="B74" s="28"/>
      <c r="C74" s="29"/>
      <c r="D74" s="41" t="s">
        <v>198</v>
      </c>
      <c r="E74" s="31">
        <f t="shared" si="19"/>
        <v>0</v>
      </c>
      <c r="F74" s="32">
        <f t="shared" si="20"/>
        <v>0</v>
      </c>
      <c r="G74" s="41" t="s">
        <v>199</v>
      </c>
      <c r="H74" s="42" t="s">
        <v>200</v>
      </c>
      <c r="I74" s="43"/>
      <c r="J74" s="35"/>
      <c r="K74" s="36">
        <v>42204</v>
      </c>
      <c r="L74" s="26">
        <f t="shared" si="21"/>
        <v>0</v>
      </c>
      <c r="M74" s="37">
        <f t="shared" si="24"/>
        <v>42570</v>
      </c>
    </row>
    <row r="75" spans="1:13" ht="24.75" customHeight="1">
      <c r="A75" s="27">
        <v>69</v>
      </c>
      <c r="B75" s="28"/>
      <c r="C75" s="29"/>
      <c r="D75" s="41" t="s">
        <v>201</v>
      </c>
      <c r="E75" s="31">
        <f t="shared" si="19"/>
        <v>0</v>
      </c>
      <c r="F75" s="32">
        <f t="shared" si="20"/>
        <v>0</v>
      </c>
      <c r="G75" s="41" t="s">
        <v>144</v>
      </c>
      <c r="H75" s="42" t="s">
        <v>202</v>
      </c>
      <c r="I75" s="43"/>
      <c r="J75" s="35"/>
      <c r="K75" s="36">
        <v>42058</v>
      </c>
      <c r="L75" s="26">
        <f t="shared" si="21"/>
        <v>0</v>
      </c>
      <c r="M75" s="37">
        <f>K75+365</f>
        <v>42423</v>
      </c>
    </row>
    <row r="76" spans="1:13" ht="24.75" customHeight="1">
      <c r="A76" s="27">
        <v>70</v>
      </c>
      <c r="B76" s="28"/>
      <c r="C76" s="29"/>
      <c r="D76" s="41" t="s">
        <v>203</v>
      </c>
      <c r="E76" s="31">
        <f t="shared" si="19"/>
        <v>0</v>
      </c>
      <c r="F76" s="32">
        <f t="shared" si="20"/>
        <v>0</v>
      </c>
      <c r="G76" s="41" t="s">
        <v>204</v>
      </c>
      <c r="H76" s="33" t="s">
        <v>205</v>
      </c>
      <c r="I76" s="34"/>
      <c r="J76" s="35"/>
      <c r="K76" s="36">
        <v>42367</v>
      </c>
      <c r="L76" s="26">
        <f t="shared" si="21"/>
        <v>0</v>
      </c>
      <c r="M76" s="37">
        <f>K76+366</f>
        <v>42733</v>
      </c>
    </row>
    <row r="77" spans="1:13" ht="24.75" customHeight="1">
      <c r="A77" s="27">
        <v>71</v>
      </c>
      <c r="B77" s="28"/>
      <c r="C77" s="29"/>
      <c r="D77" s="41" t="s">
        <v>206</v>
      </c>
      <c r="E77" s="31">
        <f t="shared" si="19"/>
        <v>0</v>
      </c>
      <c r="F77" s="32">
        <f t="shared" si="20"/>
        <v>0</v>
      </c>
      <c r="G77" s="41" t="s">
        <v>207</v>
      </c>
      <c r="H77" s="42" t="s">
        <v>208</v>
      </c>
      <c r="I77" s="43"/>
      <c r="J77" s="35"/>
      <c r="K77" s="36">
        <v>42318</v>
      </c>
      <c r="L77" s="26">
        <f t="shared" si="21"/>
        <v>0</v>
      </c>
      <c r="M77" s="37">
        <f aca="true" t="shared" si="25" ref="M77:M78">K77+365</f>
        <v>42683</v>
      </c>
    </row>
    <row r="78" spans="1:13" ht="24.75" customHeight="1">
      <c r="A78" s="27">
        <v>72</v>
      </c>
      <c r="B78" s="28"/>
      <c r="C78" s="29"/>
      <c r="D78" s="41" t="s">
        <v>209</v>
      </c>
      <c r="E78" s="31">
        <f t="shared" si="19"/>
        <v>0</v>
      </c>
      <c r="F78" s="32">
        <f t="shared" si="20"/>
        <v>0</v>
      </c>
      <c r="G78" s="41" t="s">
        <v>210</v>
      </c>
      <c r="H78" s="42" t="s">
        <v>211</v>
      </c>
      <c r="I78" s="43"/>
      <c r="J78" s="35"/>
      <c r="K78" s="36">
        <v>42023</v>
      </c>
      <c r="L78" s="26">
        <f t="shared" si="21"/>
        <v>0</v>
      </c>
      <c r="M78" s="37">
        <f t="shared" si="25"/>
        <v>42388</v>
      </c>
    </row>
    <row r="79" spans="1:13" ht="24.75" customHeight="1">
      <c r="A79" s="27">
        <v>73</v>
      </c>
      <c r="B79" s="28"/>
      <c r="C79" s="29"/>
      <c r="D79" s="38" t="s">
        <v>212</v>
      </c>
      <c r="E79" s="31">
        <f t="shared" si="19"/>
        <v>0</v>
      </c>
      <c r="F79" s="32">
        <f t="shared" si="20"/>
        <v>0</v>
      </c>
      <c r="G79" s="38" t="s">
        <v>86</v>
      </c>
      <c r="H79" s="39" t="s">
        <v>111</v>
      </c>
      <c r="I79" s="34"/>
      <c r="J79" s="35"/>
      <c r="K79" s="36">
        <v>42153</v>
      </c>
      <c r="L79" s="26">
        <f t="shared" si="21"/>
        <v>0</v>
      </c>
      <c r="M79" s="37">
        <f aca="true" t="shared" si="26" ref="M79:M82">K79+366</f>
        <v>42519</v>
      </c>
    </row>
    <row r="80" spans="1:13" ht="24.75" customHeight="1">
      <c r="A80" s="27">
        <v>74</v>
      </c>
      <c r="B80" s="28"/>
      <c r="C80" s="29"/>
      <c r="D80" s="41" t="s">
        <v>213</v>
      </c>
      <c r="E80" s="31">
        <f t="shared" si="19"/>
        <v>0</v>
      </c>
      <c r="F80" s="32">
        <f t="shared" si="20"/>
        <v>0</v>
      </c>
      <c r="G80" s="41" t="s">
        <v>214</v>
      </c>
      <c r="H80" s="42" t="s">
        <v>215</v>
      </c>
      <c r="I80" s="43"/>
      <c r="J80" s="35"/>
      <c r="K80" s="36">
        <v>42106</v>
      </c>
      <c r="L80" s="26">
        <f t="shared" si="21"/>
        <v>0</v>
      </c>
      <c r="M80" s="37">
        <f t="shared" si="26"/>
        <v>42472</v>
      </c>
    </row>
    <row r="81" spans="1:13" ht="24.75" customHeight="1">
      <c r="A81" s="27">
        <v>75</v>
      </c>
      <c r="B81" s="28"/>
      <c r="C81" s="29"/>
      <c r="D81" s="41" t="s">
        <v>216</v>
      </c>
      <c r="E81" s="31">
        <f t="shared" si="19"/>
        <v>0</v>
      </c>
      <c r="F81" s="32">
        <f t="shared" si="20"/>
        <v>0</v>
      </c>
      <c r="G81" s="41" t="s">
        <v>217</v>
      </c>
      <c r="H81" s="42" t="s">
        <v>218</v>
      </c>
      <c r="I81" s="43"/>
      <c r="J81" s="35"/>
      <c r="K81" s="36">
        <v>42176</v>
      </c>
      <c r="L81" s="26">
        <f t="shared" si="21"/>
        <v>0</v>
      </c>
      <c r="M81" s="37">
        <f t="shared" si="26"/>
        <v>42542</v>
      </c>
    </row>
    <row r="82" spans="1:13" ht="24.75" customHeight="1">
      <c r="A82" s="27">
        <v>76</v>
      </c>
      <c r="B82" s="28">
        <v>1</v>
      </c>
      <c r="C82" s="29" t="s">
        <v>38</v>
      </c>
      <c r="D82" s="41" t="s">
        <v>219</v>
      </c>
      <c r="E82" s="31">
        <f t="shared" si="19"/>
        <v>0</v>
      </c>
      <c r="F82" s="32">
        <f t="shared" si="20"/>
        <v>0</v>
      </c>
      <c r="G82" s="41" t="s">
        <v>220</v>
      </c>
      <c r="H82" s="42" t="s">
        <v>221</v>
      </c>
      <c r="I82" s="43"/>
      <c r="J82" s="35"/>
      <c r="K82" s="36">
        <v>42215</v>
      </c>
      <c r="L82" s="26">
        <f t="shared" si="21"/>
        <v>0</v>
      </c>
      <c r="M82" s="37">
        <f t="shared" si="26"/>
        <v>42581</v>
      </c>
    </row>
    <row r="83" spans="1:13" ht="24.75" customHeight="1">
      <c r="A83" s="27">
        <v>77</v>
      </c>
      <c r="B83" s="28"/>
      <c r="C83" s="29"/>
      <c r="D83" s="41" t="s">
        <v>222</v>
      </c>
      <c r="E83" s="31">
        <f t="shared" si="19"/>
        <v>0</v>
      </c>
      <c r="F83" s="32">
        <f t="shared" si="20"/>
        <v>0</v>
      </c>
      <c r="G83" s="41" t="s">
        <v>223</v>
      </c>
      <c r="H83" s="42" t="s">
        <v>224</v>
      </c>
      <c r="I83" s="43"/>
      <c r="J83" s="35"/>
      <c r="K83" s="36">
        <v>42062</v>
      </c>
      <c r="L83" s="26">
        <f t="shared" si="21"/>
        <v>0</v>
      </c>
      <c r="M83" s="37">
        <f aca="true" t="shared" si="27" ref="M83:M84">K83+365</f>
        <v>42427</v>
      </c>
    </row>
    <row r="84" spans="1:13" ht="24.75" customHeight="1">
      <c r="A84" s="27">
        <v>78</v>
      </c>
      <c r="B84" s="28">
        <v>1</v>
      </c>
      <c r="C84" s="29"/>
      <c r="D84" s="41" t="s">
        <v>225</v>
      </c>
      <c r="E84" s="31">
        <f t="shared" si="19"/>
        <v>0</v>
      </c>
      <c r="F84" s="32">
        <f t="shared" si="20"/>
        <v>0</v>
      </c>
      <c r="G84" s="41" t="s">
        <v>67</v>
      </c>
      <c r="H84" s="42" t="s">
        <v>111</v>
      </c>
      <c r="I84" s="43"/>
      <c r="J84" s="35"/>
      <c r="K84" s="36">
        <v>42010</v>
      </c>
      <c r="L84" s="26">
        <f t="shared" si="21"/>
        <v>0</v>
      </c>
      <c r="M84" s="37">
        <f t="shared" si="27"/>
        <v>42375</v>
      </c>
    </row>
    <row r="85" spans="1:13" ht="24.75" customHeight="1">
      <c r="A85" s="27">
        <v>79</v>
      </c>
      <c r="B85" s="28"/>
      <c r="C85" s="29"/>
      <c r="D85" s="38" t="s">
        <v>226</v>
      </c>
      <c r="E85" s="31">
        <f t="shared" si="19"/>
        <v>0</v>
      </c>
      <c r="F85" s="32">
        <f t="shared" si="20"/>
        <v>0</v>
      </c>
      <c r="G85" s="38" t="s">
        <v>227</v>
      </c>
      <c r="H85" s="39" t="s">
        <v>228</v>
      </c>
      <c r="I85" s="34"/>
      <c r="J85" s="35"/>
      <c r="K85" s="36">
        <v>42368</v>
      </c>
      <c r="L85" s="26">
        <f t="shared" si="21"/>
        <v>0</v>
      </c>
      <c r="M85" s="37">
        <f>K85+366</f>
        <v>42734</v>
      </c>
    </row>
    <row r="86" spans="1:13" ht="24.75" customHeight="1">
      <c r="A86" s="27">
        <v>80</v>
      </c>
      <c r="B86" s="28"/>
      <c r="C86" s="29"/>
      <c r="D86" s="41" t="s">
        <v>229</v>
      </c>
      <c r="E86" s="31">
        <f t="shared" si="19"/>
        <v>0</v>
      </c>
      <c r="F86" s="32">
        <f t="shared" si="20"/>
        <v>0</v>
      </c>
      <c r="G86" s="41" t="s">
        <v>210</v>
      </c>
      <c r="H86" s="42" t="s">
        <v>230</v>
      </c>
      <c r="I86" s="43"/>
      <c r="J86" s="35"/>
      <c r="K86" s="36">
        <v>42032</v>
      </c>
      <c r="L86" s="26">
        <f t="shared" si="21"/>
        <v>0</v>
      </c>
      <c r="M86" s="37">
        <f>K86+365</f>
        <v>42397</v>
      </c>
    </row>
    <row r="87" spans="1:13" ht="24.75" customHeight="1">
      <c r="A87" s="27">
        <v>81</v>
      </c>
      <c r="B87" s="28"/>
      <c r="C87" s="29"/>
      <c r="D87" s="38" t="s">
        <v>231</v>
      </c>
      <c r="E87" s="31">
        <f t="shared" si="19"/>
        <v>0</v>
      </c>
      <c r="F87" s="32">
        <f t="shared" si="20"/>
        <v>0</v>
      </c>
      <c r="G87" s="38" t="s">
        <v>139</v>
      </c>
      <c r="H87" s="39" t="s">
        <v>190</v>
      </c>
      <c r="I87" s="34"/>
      <c r="J87" s="35"/>
      <c r="K87" s="36">
        <v>42224</v>
      </c>
      <c r="L87" s="26">
        <f t="shared" si="21"/>
        <v>0</v>
      </c>
      <c r="M87" s="37">
        <f aca="true" t="shared" si="28" ref="M87:M93">K87+366</f>
        <v>42590</v>
      </c>
    </row>
    <row r="88" spans="1:13" ht="24.75" customHeight="1">
      <c r="A88" s="27">
        <v>82</v>
      </c>
      <c r="B88" s="28"/>
      <c r="C88" s="29" t="s">
        <v>6</v>
      </c>
      <c r="D88" s="41" t="s">
        <v>232</v>
      </c>
      <c r="E88" s="31">
        <f t="shared" si="19"/>
        <v>0</v>
      </c>
      <c r="F88" s="32">
        <f t="shared" si="20"/>
        <v>0</v>
      </c>
      <c r="G88" s="41" t="s">
        <v>99</v>
      </c>
      <c r="H88" s="42" t="s">
        <v>233</v>
      </c>
      <c r="I88" s="43"/>
      <c r="J88" s="35"/>
      <c r="K88" s="36">
        <v>42300</v>
      </c>
      <c r="L88" s="26">
        <f t="shared" si="21"/>
        <v>0</v>
      </c>
      <c r="M88" s="37">
        <f t="shared" si="28"/>
        <v>42666</v>
      </c>
    </row>
    <row r="89" spans="1:13" ht="24.75" customHeight="1">
      <c r="A89" s="27">
        <v>83</v>
      </c>
      <c r="B89" s="28"/>
      <c r="C89" s="29"/>
      <c r="D89" s="41" t="s">
        <v>234</v>
      </c>
      <c r="E89" s="31">
        <f t="shared" si="19"/>
        <v>0</v>
      </c>
      <c r="F89" s="32">
        <f t="shared" si="20"/>
        <v>0</v>
      </c>
      <c r="G89" s="41" t="s">
        <v>177</v>
      </c>
      <c r="H89" s="42" t="s">
        <v>235</v>
      </c>
      <c r="I89" s="43"/>
      <c r="J89" s="35"/>
      <c r="K89" s="36">
        <v>42365</v>
      </c>
      <c r="L89" s="26">
        <f t="shared" si="21"/>
        <v>0</v>
      </c>
      <c r="M89" s="37">
        <f t="shared" si="28"/>
        <v>42731</v>
      </c>
    </row>
    <row r="90" spans="1:13" ht="24.75" customHeight="1">
      <c r="A90" s="27">
        <v>84</v>
      </c>
      <c r="B90" s="28"/>
      <c r="C90" s="29"/>
      <c r="D90" s="38" t="s">
        <v>236</v>
      </c>
      <c r="E90" s="31" t="s">
        <v>237</v>
      </c>
      <c r="F90" s="32" t="s">
        <v>238</v>
      </c>
      <c r="G90" s="38" t="s">
        <v>239</v>
      </c>
      <c r="H90" s="39" t="s">
        <v>200</v>
      </c>
      <c r="I90" s="34"/>
      <c r="J90" s="35"/>
      <c r="K90" s="36">
        <v>42119</v>
      </c>
      <c r="L90" s="26" t="s">
        <v>238</v>
      </c>
      <c r="M90" s="70">
        <f t="shared" si="28"/>
        <v>42485</v>
      </c>
    </row>
    <row r="91" spans="1:13" ht="24.75" customHeight="1">
      <c r="A91" s="27">
        <v>85</v>
      </c>
      <c r="B91" s="28"/>
      <c r="C91" s="29"/>
      <c r="D91" s="41" t="s">
        <v>240</v>
      </c>
      <c r="E91" s="31">
        <f aca="true" t="shared" si="29" ref="E91:E121">IF(ISNUMBER(VALUE(MID(D91,2,1))),LEFT(D91,2),LEFT(D91,3))</f>
        <v>0</v>
      </c>
      <c r="F91" s="32">
        <f aca="true" t="shared" si="30" ref="F91:F121">IF(RIGHT(L91,1)="*",LEFT(L91,LEN(L91)-2),L91)</f>
        <v>0</v>
      </c>
      <c r="G91" s="41" t="s">
        <v>241</v>
      </c>
      <c r="H91" s="42" t="s">
        <v>242</v>
      </c>
      <c r="I91" s="43"/>
      <c r="J91" s="35"/>
      <c r="K91" s="36">
        <v>42168</v>
      </c>
      <c r="L91" s="26">
        <f aca="true" t="shared" si="31" ref="L91:L121">IF(ISNUMBER(VALUE(MID(D91,2,1))),MID(D91,3,3),MID(D91,4,5))</f>
        <v>0</v>
      </c>
      <c r="M91" s="37">
        <f t="shared" si="28"/>
        <v>42534</v>
      </c>
    </row>
    <row r="92" spans="1:13" ht="24.75" customHeight="1">
      <c r="A92" s="27">
        <v>86</v>
      </c>
      <c r="B92" s="28">
        <v>1</v>
      </c>
      <c r="C92" s="29"/>
      <c r="D92" s="41" t="s">
        <v>243</v>
      </c>
      <c r="E92" s="31">
        <f t="shared" si="29"/>
        <v>0</v>
      </c>
      <c r="F92" s="32">
        <f t="shared" si="30"/>
        <v>0</v>
      </c>
      <c r="G92" s="41" t="s">
        <v>244</v>
      </c>
      <c r="H92" s="42" t="s">
        <v>245</v>
      </c>
      <c r="I92" s="43"/>
      <c r="J92" s="35"/>
      <c r="K92" s="36">
        <v>42208</v>
      </c>
      <c r="L92" s="26">
        <f t="shared" si="31"/>
        <v>0</v>
      </c>
      <c r="M92" s="37">
        <f t="shared" si="28"/>
        <v>42574</v>
      </c>
    </row>
    <row r="93" spans="1:13" ht="24.75" customHeight="1">
      <c r="A93" s="27">
        <v>87</v>
      </c>
      <c r="B93" s="28"/>
      <c r="C93" s="29"/>
      <c r="D93" s="41" t="s">
        <v>246</v>
      </c>
      <c r="E93" s="31">
        <f t="shared" si="29"/>
        <v>0</v>
      </c>
      <c r="F93" s="32">
        <f t="shared" si="30"/>
        <v>0</v>
      </c>
      <c r="G93" s="41" t="s">
        <v>247</v>
      </c>
      <c r="H93" s="42" t="s">
        <v>55</v>
      </c>
      <c r="I93" s="43"/>
      <c r="J93" s="35"/>
      <c r="K93" s="36">
        <v>42187</v>
      </c>
      <c r="L93" s="26">
        <f t="shared" si="31"/>
        <v>0</v>
      </c>
      <c r="M93" s="37">
        <f t="shared" si="28"/>
        <v>42553</v>
      </c>
    </row>
    <row r="94" spans="1:13" ht="24.75" customHeight="1">
      <c r="A94" s="27">
        <v>88</v>
      </c>
      <c r="B94" s="28"/>
      <c r="C94" s="29"/>
      <c r="D94" s="41" t="s">
        <v>248</v>
      </c>
      <c r="E94" s="31">
        <f t="shared" si="29"/>
        <v>0</v>
      </c>
      <c r="F94" s="32">
        <f t="shared" si="30"/>
        <v>0</v>
      </c>
      <c r="G94" s="41" t="s">
        <v>249</v>
      </c>
      <c r="H94" s="42" t="s">
        <v>20</v>
      </c>
      <c r="I94" s="43"/>
      <c r="J94" s="35"/>
      <c r="K94" s="36">
        <v>42005</v>
      </c>
      <c r="L94" s="26">
        <f t="shared" si="31"/>
        <v>0</v>
      </c>
      <c r="M94" s="37">
        <f>K94+365</f>
        <v>42370</v>
      </c>
    </row>
    <row r="95" spans="1:13" ht="24.75" customHeight="1">
      <c r="A95" s="27">
        <v>89</v>
      </c>
      <c r="B95" s="28"/>
      <c r="C95" s="29"/>
      <c r="D95" s="38" t="s">
        <v>250</v>
      </c>
      <c r="E95" s="31">
        <f t="shared" si="29"/>
        <v>0</v>
      </c>
      <c r="F95" s="32">
        <f t="shared" si="30"/>
        <v>0</v>
      </c>
      <c r="G95" s="38" t="s">
        <v>251</v>
      </c>
      <c r="H95" s="39" t="s">
        <v>252</v>
      </c>
      <c r="I95" s="43"/>
      <c r="J95" s="35"/>
      <c r="K95" s="36">
        <v>42267</v>
      </c>
      <c r="L95" s="26">
        <f t="shared" si="31"/>
        <v>0</v>
      </c>
      <c r="M95" s="37">
        <f aca="true" t="shared" si="32" ref="M95:M102">K95+366</f>
        <v>42633</v>
      </c>
    </row>
    <row r="96" spans="1:13" ht="24.75" customHeight="1">
      <c r="A96" s="27">
        <v>90</v>
      </c>
      <c r="B96" s="28"/>
      <c r="C96" s="29"/>
      <c r="D96" s="41" t="s">
        <v>253</v>
      </c>
      <c r="E96" s="49">
        <f t="shared" si="29"/>
        <v>0</v>
      </c>
      <c r="F96" s="50">
        <f t="shared" si="30"/>
        <v>0</v>
      </c>
      <c r="G96" s="41" t="s">
        <v>254</v>
      </c>
      <c r="H96" s="42" t="s">
        <v>255</v>
      </c>
      <c r="I96" s="43"/>
      <c r="J96" s="51"/>
      <c r="K96" s="52">
        <v>42255</v>
      </c>
      <c r="L96" s="26">
        <f t="shared" si="31"/>
        <v>0</v>
      </c>
      <c r="M96" s="37">
        <f t="shared" si="32"/>
        <v>42621</v>
      </c>
    </row>
    <row r="97" spans="1:13" ht="24.75" customHeight="1">
      <c r="A97" s="27">
        <v>91</v>
      </c>
      <c r="B97" s="28"/>
      <c r="C97" s="29"/>
      <c r="D97" s="38" t="s">
        <v>256</v>
      </c>
      <c r="E97" s="71">
        <f t="shared" si="29"/>
        <v>0</v>
      </c>
      <c r="F97" s="32">
        <f t="shared" si="30"/>
        <v>0</v>
      </c>
      <c r="G97" s="38" t="s">
        <v>257</v>
      </c>
      <c r="H97" s="39" t="s">
        <v>158</v>
      </c>
      <c r="I97" s="43"/>
      <c r="J97" s="51"/>
      <c r="K97" s="52">
        <v>42322</v>
      </c>
      <c r="L97" s="26">
        <f t="shared" si="31"/>
        <v>0</v>
      </c>
      <c r="M97" s="37">
        <f t="shared" si="32"/>
        <v>42688</v>
      </c>
    </row>
    <row r="98" spans="1:13" ht="24.75" customHeight="1">
      <c r="A98" s="27">
        <v>92</v>
      </c>
      <c r="B98" s="28"/>
      <c r="C98" s="29"/>
      <c r="D98" s="41" t="s">
        <v>258</v>
      </c>
      <c r="E98" s="49">
        <f t="shared" si="29"/>
        <v>0</v>
      </c>
      <c r="F98" s="50">
        <f t="shared" si="30"/>
        <v>0</v>
      </c>
      <c r="G98" s="41" t="s">
        <v>259</v>
      </c>
      <c r="H98" s="42" t="s">
        <v>260</v>
      </c>
      <c r="I98" s="43"/>
      <c r="J98" s="51"/>
      <c r="K98" s="52">
        <v>42210</v>
      </c>
      <c r="L98" s="26">
        <f t="shared" si="31"/>
        <v>0</v>
      </c>
      <c r="M98" s="37">
        <f t="shared" si="32"/>
        <v>42576</v>
      </c>
    </row>
    <row r="99" spans="1:13" ht="24.75" customHeight="1">
      <c r="A99" s="27">
        <v>93</v>
      </c>
      <c r="B99" s="28"/>
      <c r="C99" s="29" t="s">
        <v>10</v>
      </c>
      <c r="D99" s="41" t="s">
        <v>261</v>
      </c>
      <c r="E99" s="49">
        <f t="shared" si="29"/>
        <v>0</v>
      </c>
      <c r="F99" s="50">
        <f t="shared" si="30"/>
        <v>0</v>
      </c>
      <c r="G99" s="41" t="s">
        <v>262</v>
      </c>
      <c r="H99" s="42" t="s">
        <v>263</v>
      </c>
      <c r="I99" s="43"/>
      <c r="J99" s="51"/>
      <c r="K99" s="52">
        <v>42120</v>
      </c>
      <c r="L99" s="26">
        <f t="shared" si="31"/>
        <v>0</v>
      </c>
      <c r="M99" s="37">
        <f t="shared" si="32"/>
        <v>42486</v>
      </c>
    </row>
    <row r="100" spans="1:13" ht="24.75" customHeight="1">
      <c r="A100" s="27">
        <v>94</v>
      </c>
      <c r="B100" s="28"/>
      <c r="C100" s="29"/>
      <c r="D100" s="41" t="s">
        <v>264</v>
      </c>
      <c r="E100" s="49">
        <f t="shared" si="29"/>
        <v>0</v>
      </c>
      <c r="F100" s="50">
        <f t="shared" si="30"/>
        <v>0</v>
      </c>
      <c r="G100" s="41" t="s">
        <v>265</v>
      </c>
      <c r="H100" s="42" t="s">
        <v>224</v>
      </c>
      <c r="I100" s="43"/>
      <c r="J100" s="51"/>
      <c r="K100" s="52">
        <v>42292</v>
      </c>
      <c r="L100" s="26">
        <f t="shared" si="31"/>
        <v>0</v>
      </c>
      <c r="M100" s="37">
        <f t="shared" si="32"/>
        <v>42658</v>
      </c>
    </row>
    <row r="101" spans="1:13" s="12" customFormat="1" ht="24.75" customHeight="1">
      <c r="A101" s="27">
        <v>95</v>
      </c>
      <c r="B101" s="28"/>
      <c r="C101" s="29"/>
      <c r="D101" s="41" t="s">
        <v>266</v>
      </c>
      <c r="E101" s="49">
        <f t="shared" si="29"/>
        <v>0</v>
      </c>
      <c r="F101" s="50">
        <f t="shared" si="30"/>
        <v>0</v>
      </c>
      <c r="G101" s="41" t="s">
        <v>267</v>
      </c>
      <c r="H101" s="42" t="s">
        <v>26</v>
      </c>
      <c r="I101" s="43"/>
      <c r="J101" s="51"/>
      <c r="K101" s="52">
        <v>42304</v>
      </c>
      <c r="L101" s="26">
        <f t="shared" si="31"/>
        <v>0</v>
      </c>
      <c r="M101" s="37">
        <f t="shared" si="32"/>
        <v>42670</v>
      </c>
    </row>
    <row r="102" spans="1:13" ht="24.75" customHeight="1">
      <c r="A102" s="27">
        <v>96</v>
      </c>
      <c r="B102" s="28" t="s">
        <v>52</v>
      </c>
      <c r="C102" s="29"/>
      <c r="D102" s="41" t="s">
        <v>268</v>
      </c>
      <c r="E102" s="49">
        <f t="shared" si="29"/>
        <v>0</v>
      </c>
      <c r="F102" s="50">
        <f t="shared" si="30"/>
        <v>0</v>
      </c>
      <c r="G102" s="41" t="s">
        <v>269</v>
      </c>
      <c r="H102" s="42" t="s">
        <v>270</v>
      </c>
      <c r="I102" s="43"/>
      <c r="J102" s="51"/>
      <c r="K102" s="52">
        <v>42303</v>
      </c>
      <c r="L102" s="26">
        <f t="shared" si="31"/>
        <v>0</v>
      </c>
      <c r="M102" s="37">
        <f t="shared" si="32"/>
        <v>42669</v>
      </c>
    </row>
    <row r="103" spans="1:13" ht="24.75" customHeight="1">
      <c r="A103" s="27">
        <v>97</v>
      </c>
      <c r="B103" s="28"/>
      <c r="C103" s="29"/>
      <c r="D103" s="41" t="s">
        <v>271</v>
      </c>
      <c r="E103" s="49">
        <f t="shared" si="29"/>
        <v>0</v>
      </c>
      <c r="F103" s="50">
        <f t="shared" si="30"/>
        <v>0</v>
      </c>
      <c r="G103" s="41" t="s">
        <v>108</v>
      </c>
      <c r="H103" s="42" t="s">
        <v>272</v>
      </c>
      <c r="I103" s="43"/>
      <c r="J103" s="51"/>
      <c r="K103" s="52">
        <v>42019</v>
      </c>
      <c r="L103" s="26">
        <f t="shared" si="31"/>
        <v>0</v>
      </c>
      <c r="M103" s="37">
        <f>K103+365</f>
        <v>42384</v>
      </c>
    </row>
    <row r="104" spans="1:13" ht="24.75" customHeight="1">
      <c r="A104" s="27">
        <v>98</v>
      </c>
      <c r="B104" s="28"/>
      <c r="C104" s="29"/>
      <c r="D104" s="41" t="s">
        <v>273</v>
      </c>
      <c r="E104" s="49">
        <f t="shared" si="29"/>
        <v>0</v>
      </c>
      <c r="F104" s="50">
        <f t="shared" si="30"/>
        <v>0</v>
      </c>
      <c r="G104" s="41" t="s">
        <v>274</v>
      </c>
      <c r="H104" s="42" t="s">
        <v>275</v>
      </c>
      <c r="I104" s="43"/>
      <c r="J104" s="51"/>
      <c r="K104" s="52">
        <v>42321</v>
      </c>
      <c r="L104" s="26">
        <f t="shared" si="31"/>
        <v>0</v>
      </c>
      <c r="M104" s="37">
        <f aca="true" t="shared" si="33" ref="M104:M115">K104+366</f>
        <v>42687</v>
      </c>
    </row>
    <row r="105" spans="1:13" ht="24.75" customHeight="1">
      <c r="A105" s="27">
        <v>99</v>
      </c>
      <c r="B105" s="28"/>
      <c r="C105" s="29" t="s">
        <v>6</v>
      </c>
      <c r="D105" s="38" t="s">
        <v>276</v>
      </c>
      <c r="E105" s="31">
        <f t="shared" si="29"/>
        <v>0</v>
      </c>
      <c r="F105" s="32">
        <f t="shared" si="30"/>
        <v>0</v>
      </c>
      <c r="G105" s="38" t="s">
        <v>247</v>
      </c>
      <c r="H105" s="39" t="s">
        <v>277</v>
      </c>
      <c r="I105" s="43"/>
      <c r="J105" s="51"/>
      <c r="K105" s="52">
        <v>42226</v>
      </c>
      <c r="L105" s="26">
        <f t="shared" si="31"/>
        <v>0</v>
      </c>
      <c r="M105" s="37">
        <f t="shared" si="33"/>
        <v>42592</v>
      </c>
    </row>
    <row r="106" spans="1:13" ht="24.75" customHeight="1">
      <c r="A106" s="27">
        <v>100</v>
      </c>
      <c r="B106" s="28"/>
      <c r="C106" s="29"/>
      <c r="D106" s="41" t="s">
        <v>278</v>
      </c>
      <c r="E106" s="49">
        <f t="shared" si="29"/>
        <v>0</v>
      </c>
      <c r="F106" s="50">
        <f t="shared" si="30"/>
        <v>0</v>
      </c>
      <c r="G106" s="41" t="s">
        <v>279</v>
      </c>
      <c r="H106" s="42" t="s">
        <v>280</v>
      </c>
      <c r="I106" s="43"/>
      <c r="J106" s="51"/>
      <c r="K106" s="52">
        <v>42361</v>
      </c>
      <c r="L106" s="26">
        <f t="shared" si="31"/>
        <v>0</v>
      </c>
      <c r="M106" s="37">
        <f t="shared" si="33"/>
        <v>42727</v>
      </c>
    </row>
    <row r="107" spans="1:13" ht="24.75" customHeight="1">
      <c r="A107" s="27">
        <v>101</v>
      </c>
      <c r="B107" s="28"/>
      <c r="C107" s="29"/>
      <c r="D107" s="41" t="s">
        <v>281</v>
      </c>
      <c r="E107" s="49">
        <f t="shared" si="29"/>
        <v>0</v>
      </c>
      <c r="F107" s="50">
        <f t="shared" si="30"/>
        <v>0</v>
      </c>
      <c r="G107" s="41" t="s">
        <v>282</v>
      </c>
      <c r="H107" s="42" t="s">
        <v>111</v>
      </c>
      <c r="I107" s="43"/>
      <c r="J107" s="51"/>
      <c r="K107" s="52">
        <v>42084</v>
      </c>
      <c r="L107" s="26">
        <f t="shared" si="31"/>
        <v>0</v>
      </c>
      <c r="M107" s="37">
        <f t="shared" si="33"/>
        <v>42450</v>
      </c>
    </row>
    <row r="108" spans="1:13" ht="24.75" customHeight="1">
      <c r="A108" s="27">
        <v>102</v>
      </c>
      <c r="B108" s="28"/>
      <c r="C108" s="29"/>
      <c r="D108" s="41" t="s">
        <v>283</v>
      </c>
      <c r="E108" s="49">
        <f t="shared" si="29"/>
        <v>0</v>
      </c>
      <c r="F108" s="50">
        <f t="shared" si="30"/>
        <v>0</v>
      </c>
      <c r="G108" s="41" t="s">
        <v>108</v>
      </c>
      <c r="H108" s="42" t="s">
        <v>284</v>
      </c>
      <c r="I108" s="43"/>
      <c r="J108" s="51"/>
      <c r="K108" s="52">
        <v>42166</v>
      </c>
      <c r="L108" s="26">
        <f t="shared" si="31"/>
        <v>0</v>
      </c>
      <c r="M108" s="37">
        <f t="shared" si="33"/>
        <v>42532</v>
      </c>
    </row>
    <row r="109" spans="1:13" ht="24.75" customHeight="1">
      <c r="A109" s="27">
        <v>103</v>
      </c>
      <c r="B109" s="28"/>
      <c r="C109" s="29"/>
      <c r="D109" s="41" t="s">
        <v>285</v>
      </c>
      <c r="E109" s="49">
        <f t="shared" si="29"/>
        <v>0</v>
      </c>
      <c r="F109" s="50">
        <f t="shared" si="30"/>
        <v>0</v>
      </c>
      <c r="G109" s="41" t="s">
        <v>286</v>
      </c>
      <c r="H109" s="42" t="s">
        <v>287</v>
      </c>
      <c r="I109" s="43"/>
      <c r="J109" s="51"/>
      <c r="K109" s="52">
        <v>42288</v>
      </c>
      <c r="L109" s="26">
        <f t="shared" si="31"/>
        <v>0</v>
      </c>
      <c r="M109" s="37">
        <f t="shared" si="33"/>
        <v>42654</v>
      </c>
    </row>
    <row r="110" spans="1:13" ht="24.75" customHeight="1">
      <c r="A110" s="27">
        <v>104</v>
      </c>
      <c r="B110" s="28"/>
      <c r="C110" s="29" t="s">
        <v>29</v>
      </c>
      <c r="D110" s="41" t="s">
        <v>288</v>
      </c>
      <c r="E110" s="49">
        <f t="shared" si="29"/>
        <v>0</v>
      </c>
      <c r="F110" s="50">
        <f t="shared" si="30"/>
        <v>0</v>
      </c>
      <c r="G110" s="41" t="s">
        <v>289</v>
      </c>
      <c r="H110" s="42" t="s">
        <v>290</v>
      </c>
      <c r="I110" s="43"/>
      <c r="J110" s="51"/>
      <c r="K110" s="52">
        <v>42266</v>
      </c>
      <c r="L110" s="26">
        <f t="shared" si="31"/>
        <v>0</v>
      </c>
      <c r="M110" s="37">
        <f t="shared" si="33"/>
        <v>42632</v>
      </c>
    </row>
    <row r="111" spans="1:13" ht="24.75" customHeight="1">
      <c r="A111" s="27">
        <v>105</v>
      </c>
      <c r="B111" s="28">
        <v>1</v>
      </c>
      <c r="C111" s="29" t="s">
        <v>29</v>
      </c>
      <c r="D111" s="41" t="s">
        <v>291</v>
      </c>
      <c r="E111" s="49">
        <f t="shared" si="29"/>
        <v>0</v>
      </c>
      <c r="F111" s="50">
        <f t="shared" si="30"/>
        <v>0</v>
      </c>
      <c r="G111" s="41" t="s">
        <v>15</v>
      </c>
      <c r="H111" s="42" t="s">
        <v>292</v>
      </c>
      <c r="I111" s="43"/>
      <c r="J111" s="51"/>
      <c r="K111" s="52">
        <v>42367</v>
      </c>
      <c r="L111" s="26">
        <f t="shared" si="31"/>
        <v>0</v>
      </c>
      <c r="M111" s="37">
        <f t="shared" si="33"/>
        <v>42733</v>
      </c>
    </row>
    <row r="112" spans="1:13" ht="24.75" customHeight="1">
      <c r="A112" s="27">
        <v>106</v>
      </c>
      <c r="B112" s="28"/>
      <c r="C112" s="29"/>
      <c r="D112" s="41" t="s">
        <v>293</v>
      </c>
      <c r="E112" s="49">
        <f t="shared" si="29"/>
        <v>0</v>
      </c>
      <c r="F112" s="50">
        <f t="shared" si="30"/>
        <v>0</v>
      </c>
      <c r="G112" s="41" t="s">
        <v>210</v>
      </c>
      <c r="H112" s="42" t="s">
        <v>294</v>
      </c>
      <c r="I112" s="43"/>
      <c r="J112" s="51"/>
      <c r="K112" s="52">
        <v>42340</v>
      </c>
      <c r="L112" s="26">
        <f t="shared" si="31"/>
        <v>0</v>
      </c>
      <c r="M112" s="37">
        <f t="shared" si="33"/>
        <v>42706</v>
      </c>
    </row>
    <row r="113" spans="1:13" ht="24.75" customHeight="1">
      <c r="A113" s="27">
        <v>107</v>
      </c>
      <c r="B113" s="28"/>
      <c r="C113" s="29"/>
      <c r="D113" s="38" t="s">
        <v>295</v>
      </c>
      <c r="E113" s="31">
        <f t="shared" si="29"/>
        <v>0</v>
      </c>
      <c r="F113" s="32">
        <f t="shared" si="30"/>
        <v>0</v>
      </c>
      <c r="G113" s="38" t="s">
        <v>296</v>
      </c>
      <c r="H113" s="39" t="s">
        <v>245</v>
      </c>
      <c r="I113" s="43"/>
      <c r="J113" s="51"/>
      <c r="K113" s="52">
        <v>42326</v>
      </c>
      <c r="L113" s="26">
        <f t="shared" si="31"/>
        <v>0</v>
      </c>
      <c r="M113" s="37">
        <f t="shared" si="33"/>
        <v>42692</v>
      </c>
    </row>
    <row r="114" spans="1:13" ht="24.75" customHeight="1">
      <c r="A114" s="27">
        <v>108</v>
      </c>
      <c r="B114" s="28" t="s">
        <v>52</v>
      </c>
      <c r="C114" s="29"/>
      <c r="D114" s="41" t="s">
        <v>297</v>
      </c>
      <c r="E114" s="49">
        <f t="shared" si="29"/>
        <v>0</v>
      </c>
      <c r="F114" s="50">
        <f t="shared" si="30"/>
        <v>0</v>
      </c>
      <c r="G114" s="41" t="s">
        <v>298</v>
      </c>
      <c r="H114" s="42" t="s">
        <v>299</v>
      </c>
      <c r="I114" s="43"/>
      <c r="J114" s="51"/>
      <c r="K114" s="52">
        <v>42182</v>
      </c>
      <c r="L114" s="26">
        <f t="shared" si="31"/>
        <v>0</v>
      </c>
      <c r="M114" s="37">
        <f t="shared" si="33"/>
        <v>42548</v>
      </c>
    </row>
    <row r="115" spans="1:13" ht="24.75" customHeight="1">
      <c r="A115" s="27">
        <v>109</v>
      </c>
      <c r="B115" s="28"/>
      <c r="C115" s="29"/>
      <c r="D115" s="41" t="s">
        <v>300</v>
      </c>
      <c r="E115" s="49">
        <f t="shared" si="29"/>
        <v>0</v>
      </c>
      <c r="F115" s="50">
        <f t="shared" si="30"/>
        <v>0</v>
      </c>
      <c r="G115" s="41" t="s">
        <v>77</v>
      </c>
      <c r="H115" s="42" t="s">
        <v>23</v>
      </c>
      <c r="I115" s="43"/>
      <c r="J115" s="51"/>
      <c r="K115" s="52">
        <v>42151</v>
      </c>
      <c r="L115" s="26">
        <f t="shared" si="31"/>
        <v>0</v>
      </c>
      <c r="M115" s="37">
        <f t="shared" si="33"/>
        <v>42517</v>
      </c>
    </row>
    <row r="116" spans="1:13" ht="24.75" customHeight="1">
      <c r="A116" s="27">
        <v>110</v>
      </c>
      <c r="B116" s="28"/>
      <c r="C116" s="29"/>
      <c r="D116" s="41" t="s">
        <v>301</v>
      </c>
      <c r="E116" s="49">
        <f t="shared" si="29"/>
        <v>0</v>
      </c>
      <c r="F116" s="50">
        <f t="shared" si="30"/>
        <v>0</v>
      </c>
      <c r="G116" s="41" t="s">
        <v>67</v>
      </c>
      <c r="H116" s="42" t="s">
        <v>302</v>
      </c>
      <c r="I116" s="43"/>
      <c r="J116" s="51"/>
      <c r="K116" s="52">
        <v>42052</v>
      </c>
      <c r="L116" s="26">
        <f t="shared" si="31"/>
        <v>0</v>
      </c>
      <c r="M116" s="37">
        <f aca="true" t="shared" si="34" ref="M116:M118">K116+365</f>
        <v>42417</v>
      </c>
    </row>
    <row r="117" spans="1:13" ht="24.75" customHeight="1">
      <c r="A117" s="27">
        <v>111</v>
      </c>
      <c r="B117" s="28">
        <v>1</v>
      </c>
      <c r="C117" s="29" t="s">
        <v>42</v>
      </c>
      <c r="D117" s="41" t="s">
        <v>303</v>
      </c>
      <c r="E117" s="49">
        <f t="shared" si="29"/>
        <v>0</v>
      </c>
      <c r="F117" s="50">
        <f t="shared" si="30"/>
        <v>0</v>
      </c>
      <c r="G117" s="41" t="s">
        <v>19</v>
      </c>
      <c r="H117" s="42" t="s">
        <v>304</v>
      </c>
      <c r="I117" s="43"/>
      <c r="J117" s="51"/>
      <c r="K117" s="52">
        <v>42361</v>
      </c>
      <c r="L117" s="26">
        <f t="shared" si="31"/>
        <v>0</v>
      </c>
      <c r="M117" s="37">
        <f t="shared" si="34"/>
        <v>42726</v>
      </c>
    </row>
    <row r="118" spans="1:13" ht="24.75" customHeight="1">
      <c r="A118" s="27">
        <v>112</v>
      </c>
      <c r="B118" s="28">
        <v>1</v>
      </c>
      <c r="C118" s="29"/>
      <c r="D118" s="41" t="s">
        <v>305</v>
      </c>
      <c r="E118" s="49">
        <f t="shared" si="29"/>
        <v>0</v>
      </c>
      <c r="F118" s="50">
        <f t="shared" si="30"/>
        <v>0</v>
      </c>
      <c r="G118" s="41" t="s">
        <v>25</v>
      </c>
      <c r="H118" s="42" t="s">
        <v>306</v>
      </c>
      <c r="I118" s="43"/>
      <c r="J118" s="51"/>
      <c r="K118" s="52">
        <v>42058</v>
      </c>
      <c r="L118" s="26">
        <f t="shared" si="31"/>
        <v>0</v>
      </c>
      <c r="M118" s="37">
        <f t="shared" si="34"/>
        <v>42423</v>
      </c>
    </row>
    <row r="119" spans="1:13" ht="24.75" customHeight="1">
      <c r="A119" s="27">
        <v>113</v>
      </c>
      <c r="B119" s="28"/>
      <c r="C119" s="29"/>
      <c r="D119" s="41" t="s">
        <v>307</v>
      </c>
      <c r="E119" s="49">
        <f t="shared" si="29"/>
        <v>0</v>
      </c>
      <c r="F119" s="50">
        <f t="shared" si="30"/>
        <v>0</v>
      </c>
      <c r="G119" s="41" t="s">
        <v>93</v>
      </c>
      <c r="H119" s="42" t="s">
        <v>308</v>
      </c>
      <c r="I119" s="43"/>
      <c r="J119" s="51"/>
      <c r="K119" s="52"/>
      <c r="L119" s="26">
        <f t="shared" si="31"/>
        <v>0</v>
      </c>
      <c r="M119" s="37"/>
    </row>
    <row r="120" spans="1:13" ht="24.75" customHeight="1">
      <c r="A120" s="27">
        <v>114</v>
      </c>
      <c r="B120" s="28"/>
      <c r="C120" s="29">
        <v>1</v>
      </c>
      <c r="D120" s="41" t="s">
        <v>309</v>
      </c>
      <c r="E120" s="49">
        <f t="shared" si="29"/>
        <v>0</v>
      </c>
      <c r="F120" s="50">
        <f t="shared" si="30"/>
        <v>0</v>
      </c>
      <c r="G120" s="41" t="s">
        <v>310</v>
      </c>
      <c r="H120" s="42" t="s">
        <v>311</v>
      </c>
      <c r="I120" s="43"/>
      <c r="J120" s="51"/>
      <c r="K120" s="52">
        <v>42251</v>
      </c>
      <c r="L120" s="26">
        <f t="shared" si="31"/>
        <v>0</v>
      </c>
      <c r="M120" s="37">
        <f>K120+366</f>
        <v>42617</v>
      </c>
    </row>
    <row r="121" spans="1:13" ht="24.75" customHeight="1">
      <c r="A121" s="27">
        <v>115</v>
      </c>
      <c r="B121" s="28"/>
      <c r="C121" s="29"/>
      <c r="D121" s="41" t="s">
        <v>312</v>
      </c>
      <c r="E121" s="49">
        <f t="shared" si="29"/>
        <v>0</v>
      </c>
      <c r="F121" s="50">
        <f t="shared" si="30"/>
        <v>0</v>
      </c>
      <c r="G121" s="41" t="s">
        <v>210</v>
      </c>
      <c r="H121" s="42" t="s">
        <v>26</v>
      </c>
      <c r="I121" s="43"/>
      <c r="J121" s="51"/>
      <c r="K121" s="52">
        <v>42016</v>
      </c>
      <c r="L121" s="26">
        <f t="shared" si="31"/>
        <v>0</v>
      </c>
      <c r="M121" s="37">
        <f>K121+365</f>
        <v>42381</v>
      </c>
    </row>
    <row r="122" spans="1:13" ht="24.75" customHeight="1">
      <c r="A122" s="27"/>
      <c r="B122" s="28"/>
      <c r="C122" s="29"/>
      <c r="D122" s="57" t="s">
        <v>114</v>
      </c>
      <c r="E122" s="49"/>
      <c r="F122" s="50"/>
      <c r="G122" s="41"/>
      <c r="H122" s="42"/>
      <c r="I122" s="43"/>
      <c r="J122" s="51"/>
      <c r="K122" s="52"/>
      <c r="L122" s="26"/>
      <c r="M122" s="37"/>
    </row>
    <row r="123" spans="1:13" ht="24.75" customHeight="1">
      <c r="A123" s="27">
        <v>116</v>
      </c>
      <c r="B123" s="28"/>
      <c r="C123" s="29"/>
      <c r="D123" s="38" t="s">
        <v>313</v>
      </c>
      <c r="E123" s="31">
        <f aca="true" t="shared" si="35" ref="E123:E169">IF(ISNUMBER(VALUE(MID(D123,2,1))),LEFT(D123,2),LEFT(D123,3))</f>
        <v>0</v>
      </c>
      <c r="F123" s="32">
        <f aca="true" t="shared" si="36" ref="F123:F169">IF(RIGHT(L123,1)="*",LEFT(L123,LEN(L123)-2),L123)</f>
        <v>0</v>
      </c>
      <c r="G123" s="38" t="s">
        <v>314</v>
      </c>
      <c r="H123" s="39" t="s">
        <v>126</v>
      </c>
      <c r="I123" s="43"/>
      <c r="J123" s="51"/>
      <c r="K123" s="52">
        <v>42096</v>
      </c>
      <c r="L123" s="26">
        <f aca="true" t="shared" si="37" ref="L123:L169">IF(ISNUMBER(VALUE(MID(D123,2,1))),MID(D123,3,3),MID(D123,4,5))</f>
        <v>0</v>
      </c>
      <c r="M123" s="37">
        <f aca="true" t="shared" si="38" ref="M123:M131">K123+366</f>
        <v>42462</v>
      </c>
    </row>
    <row r="124" spans="1:13" ht="24.75" customHeight="1">
      <c r="A124" s="27">
        <v>117</v>
      </c>
      <c r="B124" s="28" t="s">
        <v>48</v>
      </c>
      <c r="C124" s="29"/>
      <c r="D124" s="38" t="s">
        <v>315</v>
      </c>
      <c r="E124" s="31">
        <f t="shared" si="35"/>
        <v>0</v>
      </c>
      <c r="F124" s="32">
        <f t="shared" si="36"/>
        <v>0</v>
      </c>
      <c r="G124" s="38" t="s">
        <v>93</v>
      </c>
      <c r="H124" s="39" t="s">
        <v>316</v>
      </c>
      <c r="I124" s="43"/>
      <c r="J124" s="51"/>
      <c r="K124" s="52">
        <v>42327</v>
      </c>
      <c r="L124" s="26">
        <f t="shared" si="37"/>
        <v>0</v>
      </c>
      <c r="M124" s="37">
        <f t="shared" si="38"/>
        <v>42693</v>
      </c>
    </row>
    <row r="125" spans="1:13" ht="24.75" customHeight="1">
      <c r="A125" s="27">
        <v>118</v>
      </c>
      <c r="B125" s="28"/>
      <c r="C125" s="29"/>
      <c r="D125" s="41" t="s">
        <v>317</v>
      </c>
      <c r="E125" s="49">
        <f t="shared" si="35"/>
        <v>0</v>
      </c>
      <c r="F125" s="50">
        <f t="shared" si="36"/>
        <v>0</v>
      </c>
      <c r="G125" s="41" t="s">
        <v>318</v>
      </c>
      <c r="H125" s="42" t="s">
        <v>319</v>
      </c>
      <c r="I125" s="43"/>
      <c r="J125" s="51"/>
      <c r="K125" s="52">
        <v>42347</v>
      </c>
      <c r="L125" s="26">
        <f t="shared" si="37"/>
        <v>0</v>
      </c>
      <c r="M125" s="37">
        <f t="shared" si="38"/>
        <v>42713</v>
      </c>
    </row>
    <row r="126" spans="1:13" ht="24.75" customHeight="1">
      <c r="A126" s="27">
        <v>119</v>
      </c>
      <c r="B126" s="28">
        <v>1</v>
      </c>
      <c r="C126" s="29" t="s">
        <v>10</v>
      </c>
      <c r="D126" s="41" t="s">
        <v>320</v>
      </c>
      <c r="E126" s="49">
        <f t="shared" si="35"/>
        <v>0</v>
      </c>
      <c r="F126" s="50">
        <f t="shared" si="36"/>
        <v>0</v>
      </c>
      <c r="G126" s="41" t="s">
        <v>217</v>
      </c>
      <c r="H126" s="42" t="s">
        <v>126</v>
      </c>
      <c r="I126" s="43"/>
      <c r="J126" s="51"/>
      <c r="K126" s="52">
        <v>42282</v>
      </c>
      <c r="L126" s="26">
        <f t="shared" si="37"/>
        <v>0</v>
      </c>
      <c r="M126" s="37">
        <f t="shared" si="38"/>
        <v>42648</v>
      </c>
    </row>
    <row r="127" spans="1:13" ht="24.75" customHeight="1">
      <c r="A127" s="27">
        <v>120</v>
      </c>
      <c r="B127" s="28">
        <v>1</v>
      </c>
      <c r="C127" s="29" t="s">
        <v>38</v>
      </c>
      <c r="D127" s="41" t="s">
        <v>321</v>
      </c>
      <c r="E127" s="49">
        <f t="shared" si="35"/>
        <v>0</v>
      </c>
      <c r="F127" s="50">
        <f t="shared" si="36"/>
        <v>0</v>
      </c>
      <c r="G127" s="41" t="s">
        <v>15</v>
      </c>
      <c r="H127" s="42" t="s">
        <v>113</v>
      </c>
      <c r="I127" s="43"/>
      <c r="J127" s="51"/>
      <c r="K127" s="52">
        <v>42178</v>
      </c>
      <c r="L127" s="26">
        <f t="shared" si="37"/>
        <v>0</v>
      </c>
      <c r="M127" s="37">
        <f t="shared" si="38"/>
        <v>42544</v>
      </c>
    </row>
    <row r="128" spans="1:13" ht="24.75" customHeight="1">
      <c r="A128" s="27">
        <v>121</v>
      </c>
      <c r="B128" s="28"/>
      <c r="C128" s="29"/>
      <c r="D128" s="41" t="s">
        <v>322</v>
      </c>
      <c r="E128" s="49">
        <f t="shared" si="35"/>
        <v>0</v>
      </c>
      <c r="F128" s="50">
        <f t="shared" si="36"/>
        <v>0</v>
      </c>
      <c r="G128" s="41" t="s">
        <v>323</v>
      </c>
      <c r="H128" s="42" t="s">
        <v>111</v>
      </c>
      <c r="I128" s="43"/>
      <c r="J128" s="51"/>
      <c r="K128" s="52">
        <v>42300</v>
      </c>
      <c r="L128" s="26">
        <f t="shared" si="37"/>
        <v>0</v>
      </c>
      <c r="M128" s="37">
        <f t="shared" si="38"/>
        <v>42666</v>
      </c>
    </row>
    <row r="129" spans="1:13" ht="24.75" customHeight="1">
      <c r="A129" s="27">
        <v>122</v>
      </c>
      <c r="B129" s="28"/>
      <c r="C129" s="29"/>
      <c r="D129" s="41" t="s">
        <v>324</v>
      </c>
      <c r="E129" s="49">
        <f t="shared" si="35"/>
        <v>0</v>
      </c>
      <c r="F129" s="50">
        <f t="shared" si="36"/>
        <v>0</v>
      </c>
      <c r="G129" s="41" t="s">
        <v>325</v>
      </c>
      <c r="H129" s="42" t="s">
        <v>326</v>
      </c>
      <c r="I129" s="43"/>
      <c r="J129" s="51"/>
      <c r="K129" s="52">
        <v>42233</v>
      </c>
      <c r="L129" s="26">
        <f t="shared" si="37"/>
        <v>0</v>
      </c>
      <c r="M129" s="37">
        <f t="shared" si="38"/>
        <v>42599</v>
      </c>
    </row>
    <row r="130" spans="1:13" ht="24.75" customHeight="1">
      <c r="A130" s="27">
        <v>123</v>
      </c>
      <c r="B130" s="28"/>
      <c r="C130" s="29"/>
      <c r="D130" s="41" t="s">
        <v>327</v>
      </c>
      <c r="E130" s="49">
        <f t="shared" si="35"/>
        <v>0</v>
      </c>
      <c r="F130" s="50">
        <f t="shared" si="36"/>
        <v>0</v>
      </c>
      <c r="G130" s="41" t="s">
        <v>156</v>
      </c>
      <c r="H130" s="42" t="s">
        <v>328</v>
      </c>
      <c r="I130" s="43"/>
      <c r="J130" s="51"/>
      <c r="K130" s="52">
        <v>42130</v>
      </c>
      <c r="L130" s="26">
        <f t="shared" si="37"/>
        <v>0</v>
      </c>
      <c r="M130" s="37">
        <f t="shared" si="38"/>
        <v>42496</v>
      </c>
    </row>
    <row r="131" spans="1:13" ht="24.75" customHeight="1">
      <c r="A131" s="27">
        <v>124</v>
      </c>
      <c r="B131" s="28"/>
      <c r="C131" s="29"/>
      <c r="D131" s="41" t="s">
        <v>329</v>
      </c>
      <c r="E131" s="49">
        <f t="shared" si="35"/>
        <v>0</v>
      </c>
      <c r="F131" s="50">
        <f t="shared" si="36"/>
        <v>0</v>
      </c>
      <c r="G131" s="41" t="s">
        <v>120</v>
      </c>
      <c r="H131" s="42" t="s">
        <v>330</v>
      </c>
      <c r="I131" s="43"/>
      <c r="J131" s="51"/>
      <c r="K131" s="52">
        <v>42214</v>
      </c>
      <c r="L131" s="26">
        <f t="shared" si="37"/>
        <v>0</v>
      </c>
      <c r="M131" s="37">
        <f t="shared" si="38"/>
        <v>42580</v>
      </c>
    </row>
    <row r="132" spans="1:13" ht="24.75" customHeight="1">
      <c r="A132" s="27">
        <v>125</v>
      </c>
      <c r="B132" s="28"/>
      <c r="C132" s="29"/>
      <c r="D132" s="41" t="s">
        <v>331</v>
      </c>
      <c r="E132" s="49">
        <f t="shared" si="35"/>
        <v>0</v>
      </c>
      <c r="F132" s="50">
        <f t="shared" si="36"/>
        <v>0</v>
      </c>
      <c r="G132" s="41" t="s">
        <v>332</v>
      </c>
      <c r="H132" s="42" t="s">
        <v>333</v>
      </c>
      <c r="I132" s="43"/>
      <c r="J132" s="51"/>
      <c r="K132" s="52">
        <v>42007</v>
      </c>
      <c r="L132" s="26">
        <f t="shared" si="37"/>
        <v>0</v>
      </c>
      <c r="M132" s="37">
        <f>K132+365</f>
        <v>42372</v>
      </c>
    </row>
    <row r="133" spans="1:13" ht="24.75" customHeight="1">
      <c r="A133" s="27">
        <v>126</v>
      </c>
      <c r="B133" s="28"/>
      <c r="C133" s="29">
        <v>1</v>
      </c>
      <c r="D133" s="41" t="s">
        <v>334</v>
      </c>
      <c r="E133" s="49">
        <f t="shared" si="35"/>
        <v>0</v>
      </c>
      <c r="F133" s="50">
        <f t="shared" si="36"/>
        <v>0</v>
      </c>
      <c r="G133" s="41" t="s">
        <v>99</v>
      </c>
      <c r="H133" s="42" t="s">
        <v>335</v>
      </c>
      <c r="I133" s="43"/>
      <c r="J133" s="51"/>
      <c r="K133" s="52">
        <v>42356</v>
      </c>
      <c r="L133" s="26">
        <f t="shared" si="37"/>
        <v>0</v>
      </c>
      <c r="M133" s="37">
        <f aca="true" t="shared" si="39" ref="M133:M144">K133+366</f>
        <v>42722</v>
      </c>
    </row>
    <row r="134" spans="1:13" s="12" customFormat="1" ht="24.75" customHeight="1">
      <c r="A134" s="27">
        <v>127</v>
      </c>
      <c r="B134" s="28" t="s">
        <v>48</v>
      </c>
      <c r="C134" s="29" t="s">
        <v>10</v>
      </c>
      <c r="D134" s="41" t="s">
        <v>336</v>
      </c>
      <c r="E134" s="49">
        <f t="shared" si="35"/>
        <v>0</v>
      </c>
      <c r="F134" s="50">
        <f t="shared" si="36"/>
        <v>0</v>
      </c>
      <c r="G134" s="41" t="s">
        <v>269</v>
      </c>
      <c r="H134" s="42" t="s">
        <v>230</v>
      </c>
      <c r="I134" s="43"/>
      <c r="J134" s="51"/>
      <c r="K134" s="52">
        <v>42158</v>
      </c>
      <c r="L134" s="26">
        <f t="shared" si="37"/>
        <v>0</v>
      </c>
      <c r="M134" s="37">
        <f t="shared" si="39"/>
        <v>42524</v>
      </c>
    </row>
    <row r="135" spans="1:13" ht="24.75" customHeight="1">
      <c r="A135" s="27">
        <v>128</v>
      </c>
      <c r="B135" s="28"/>
      <c r="C135" s="29"/>
      <c r="D135" s="41" t="s">
        <v>337</v>
      </c>
      <c r="E135" s="49">
        <f t="shared" si="35"/>
        <v>0</v>
      </c>
      <c r="F135" s="50">
        <f t="shared" si="36"/>
        <v>0</v>
      </c>
      <c r="G135" s="41" t="s">
        <v>217</v>
      </c>
      <c r="H135" s="42" t="s">
        <v>338</v>
      </c>
      <c r="I135" s="43"/>
      <c r="J135" s="51"/>
      <c r="K135" s="52">
        <v>42285</v>
      </c>
      <c r="L135" s="26">
        <f t="shared" si="37"/>
        <v>0</v>
      </c>
      <c r="M135" s="37">
        <f t="shared" si="39"/>
        <v>42651</v>
      </c>
    </row>
    <row r="136" spans="1:13" ht="24.75" customHeight="1">
      <c r="A136" s="27">
        <v>129</v>
      </c>
      <c r="B136" s="28"/>
      <c r="C136" s="29"/>
      <c r="D136" s="41" t="s">
        <v>339</v>
      </c>
      <c r="E136" s="49">
        <f t="shared" si="35"/>
        <v>0</v>
      </c>
      <c r="F136" s="50">
        <f t="shared" si="36"/>
        <v>0</v>
      </c>
      <c r="G136" s="41" t="s">
        <v>340</v>
      </c>
      <c r="H136" s="42" t="s">
        <v>190</v>
      </c>
      <c r="I136" s="43"/>
      <c r="J136" s="51"/>
      <c r="K136" s="52">
        <v>42270</v>
      </c>
      <c r="L136" s="26">
        <f t="shared" si="37"/>
        <v>0</v>
      </c>
      <c r="M136" s="37">
        <f t="shared" si="39"/>
        <v>42636</v>
      </c>
    </row>
    <row r="137" spans="1:13" ht="24.75" customHeight="1">
      <c r="A137" s="27">
        <v>130</v>
      </c>
      <c r="B137" s="28"/>
      <c r="C137" s="29"/>
      <c r="D137" s="41" t="s">
        <v>341</v>
      </c>
      <c r="E137" s="49">
        <f t="shared" si="35"/>
        <v>0</v>
      </c>
      <c r="F137" s="50">
        <f t="shared" si="36"/>
        <v>0</v>
      </c>
      <c r="G137" s="41" t="s">
        <v>342</v>
      </c>
      <c r="H137" s="42" t="s">
        <v>343</v>
      </c>
      <c r="I137" s="43"/>
      <c r="J137" s="51"/>
      <c r="K137" s="52">
        <v>42078</v>
      </c>
      <c r="L137" s="26">
        <f t="shared" si="37"/>
        <v>0</v>
      </c>
      <c r="M137" s="37">
        <f t="shared" si="39"/>
        <v>42444</v>
      </c>
    </row>
    <row r="138" spans="1:13" ht="24.75" customHeight="1">
      <c r="A138" s="27">
        <v>131</v>
      </c>
      <c r="B138" s="28"/>
      <c r="C138" s="29"/>
      <c r="D138" s="41" t="s">
        <v>344</v>
      </c>
      <c r="E138" s="49">
        <f t="shared" si="35"/>
        <v>0</v>
      </c>
      <c r="F138" s="50">
        <f t="shared" si="36"/>
        <v>0</v>
      </c>
      <c r="G138" s="41" t="s">
        <v>34</v>
      </c>
      <c r="H138" s="42" t="s">
        <v>242</v>
      </c>
      <c r="I138" s="43"/>
      <c r="J138" s="51"/>
      <c r="K138" s="52">
        <v>42066</v>
      </c>
      <c r="L138" s="26">
        <f t="shared" si="37"/>
        <v>0</v>
      </c>
      <c r="M138" s="37">
        <f t="shared" si="39"/>
        <v>42432</v>
      </c>
    </row>
    <row r="139" spans="1:13" ht="24.75" customHeight="1">
      <c r="A139" s="27">
        <v>132</v>
      </c>
      <c r="B139" s="28"/>
      <c r="C139" s="29"/>
      <c r="D139" s="41" t="s">
        <v>345</v>
      </c>
      <c r="E139" s="49">
        <f t="shared" si="35"/>
        <v>0</v>
      </c>
      <c r="F139" s="50">
        <f t="shared" si="36"/>
        <v>0</v>
      </c>
      <c r="G139" s="41" t="s">
        <v>99</v>
      </c>
      <c r="H139" s="42" t="s">
        <v>346</v>
      </c>
      <c r="I139" s="43"/>
      <c r="J139" s="51"/>
      <c r="K139" s="52">
        <v>42258</v>
      </c>
      <c r="L139" s="26">
        <f t="shared" si="37"/>
        <v>0</v>
      </c>
      <c r="M139" s="37">
        <f t="shared" si="39"/>
        <v>42624</v>
      </c>
    </row>
    <row r="140" spans="1:13" ht="24.75" customHeight="1">
      <c r="A140" s="27">
        <v>133</v>
      </c>
      <c r="B140" s="28"/>
      <c r="C140" s="29"/>
      <c r="D140" s="41" t="s">
        <v>347</v>
      </c>
      <c r="E140" s="49">
        <f t="shared" si="35"/>
        <v>0</v>
      </c>
      <c r="F140" s="50">
        <f t="shared" si="36"/>
        <v>0</v>
      </c>
      <c r="G140" s="41" t="s">
        <v>99</v>
      </c>
      <c r="H140" s="42" t="s">
        <v>348</v>
      </c>
      <c r="I140" s="43"/>
      <c r="J140" s="51"/>
      <c r="K140" s="52">
        <v>42095</v>
      </c>
      <c r="L140" s="26">
        <f t="shared" si="37"/>
        <v>0</v>
      </c>
      <c r="M140" s="37">
        <f t="shared" si="39"/>
        <v>42461</v>
      </c>
    </row>
    <row r="141" spans="1:13" ht="24.75" customHeight="1">
      <c r="A141" s="27">
        <v>134</v>
      </c>
      <c r="B141" s="28"/>
      <c r="C141" s="29" t="s">
        <v>10</v>
      </c>
      <c r="D141" s="41" t="s">
        <v>349</v>
      </c>
      <c r="E141" s="49">
        <f t="shared" si="35"/>
        <v>0</v>
      </c>
      <c r="F141" s="50">
        <f t="shared" si="36"/>
        <v>0</v>
      </c>
      <c r="G141" s="41" t="s">
        <v>99</v>
      </c>
      <c r="H141" s="42" t="s">
        <v>350</v>
      </c>
      <c r="I141" s="43"/>
      <c r="J141" s="51"/>
      <c r="K141" s="52">
        <v>42332</v>
      </c>
      <c r="L141" s="26">
        <f t="shared" si="37"/>
        <v>0</v>
      </c>
      <c r="M141" s="37">
        <f t="shared" si="39"/>
        <v>42698</v>
      </c>
    </row>
    <row r="142" spans="1:13" ht="24.75" customHeight="1">
      <c r="A142" s="27">
        <v>135</v>
      </c>
      <c r="B142" s="28"/>
      <c r="C142" s="29"/>
      <c r="D142" s="41" t="s">
        <v>351</v>
      </c>
      <c r="E142" s="49">
        <f t="shared" si="35"/>
        <v>0</v>
      </c>
      <c r="F142" s="50">
        <f t="shared" si="36"/>
        <v>0</v>
      </c>
      <c r="G142" s="41" t="s">
        <v>352</v>
      </c>
      <c r="H142" s="42" t="s">
        <v>294</v>
      </c>
      <c r="I142" s="43"/>
      <c r="J142" s="51"/>
      <c r="K142" s="52">
        <v>42087</v>
      </c>
      <c r="L142" s="26">
        <f t="shared" si="37"/>
        <v>0</v>
      </c>
      <c r="M142" s="37">
        <f t="shared" si="39"/>
        <v>42453</v>
      </c>
    </row>
    <row r="143" spans="1:13" ht="24.75" customHeight="1">
      <c r="A143" s="27">
        <v>136</v>
      </c>
      <c r="B143" s="28" t="s">
        <v>52</v>
      </c>
      <c r="C143" s="29"/>
      <c r="D143" s="41" t="s">
        <v>353</v>
      </c>
      <c r="E143" s="49">
        <f t="shared" si="35"/>
        <v>0</v>
      </c>
      <c r="F143" s="50">
        <f t="shared" si="36"/>
        <v>0</v>
      </c>
      <c r="G143" s="41" t="s">
        <v>254</v>
      </c>
      <c r="H143" s="42" t="s">
        <v>354</v>
      </c>
      <c r="I143" s="43"/>
      <c r="J143" s="51"/>
      <c r="K143" s="52">
        <v>42230</v>
      </c>
      <c r="L143" s="26">
        <f t="shared" si="37"/>
        <v>0</v>
      </c>
      <c r="M143" s="37">
        <f t="shared" si="39"/>
        <v>42596</v>
      </c>
    </row>
    <row r="144" spans="1:13" ht="24.75" customHeight="1">
      <c r="A144" s="27">
        <v>137</v>
      </c>
      <c r="B144" s="28"/>
      <c r="C144" s="29"/>
      <c r="D144" s="41" t="s">
        <v>355</v>
      </c>
      <c r="E144" s="49">
        <f t="shared" si="35"/>
        <v>0</v>
      </c>
      <c r="F144" s="50">
        <f t="shared" si="36"/>
        <v>0</v>
      </c>
      <c r="G144" s="41" t="s">
        <v>265</v>
      </c>
      <c r="H144" s="42" t="s">
        <v>356</v>
      </c>
      <c r="I144" s="43"/>
      <c r="J144" s="51"/>
      <c r="K144" s="52">
        <v>42367</v>
      </c>
      <c r="L144" s="26">
        <f t="shared" si="37"/>
        <v>0</v>
      </c>
      <c r="M144" s="37">
        <f t="shared" si="39"/>
        <v>42733</v>
      </c>
    </row>
    <row r="145" spans="1:13" ht="24.75" customHeight="1">
      <c r="A145" s="27">
        <v>138</v>
      </c>
      <c r="B145" s="28"/>
      <c r="C145" s="29"/>
      <c r="D145" s="41" t="s">
        <v>357</v>
      </c>
      <c r="E145" s="49">
        <f t="shared" si="35"/>
        <v>0</v>
      </c>
      <c r="F145" s="50">
        <f t="shared" si="36"/>
        <v>0</v>
      </c>
      <c r="G145" s="41" t="s">
        <v>358</v>
      </c>
      <c r="H145" s="42" t="s">
        <v>359</v>
      </c>
      <c r="I145" s="43"/>
      <c r="J145" s="51"/>
      <c r="K145" s="52"/>
      <c r="L145" s="26">
        <f t="shared" si="37"/>
        <v>0</v>
      </c>
      <c r="M145" s="37"/>
    </row>
    <row r="146" spans="1:13" ht="24.75" customHeight="1">
      <c r="A146" s="27">
        <v>139</v>
      </c>
      <c r="B146" s="28"/>
      <c r="C146" s="29"/>
      <c r="D146" s="41" t="s">
        <v>360</v>
      </c>
      <c r="E146" s="49">
        <f t="shared" si="35"/>
        <v>0</v>
      </c>
      <c r="F146" s="50">
        <f t="shared" si="36"/>
        <v>0</v>
      </c>
      <c r="G146" s="41" t="s">
        <v>144</v>
      </c>
      <c r="H146" s="42" t="s">
        <v>361</v>
      </c>
      <c r="I146" s="43"/>
      <c r="J146" s="51"/>
      <c r="K146" s="52">
        <v>42020</v>
      </c>
      <c r="L146" s="26">
        <f t="shared" si="37"/>
        <v>0</v>
      </c>
      <c r="M146" s="37">
        <f>K146+365</f>
        <v>42385</v>
      </c>
    </row>
    <row r="147" spans="1:13" ht="24.75" customHeight="1">
      <c r="A147" s="27">
        <v>140</v>
      </c>
      <c r="B147" s="28"/>
      <c r="C147" s="29"/>
      <c r="D147" s="41" t="s">
        <v>362</v>
      </c>
      <c r="E147" s="49">
        <f t="shared" si="35"/>
        <v>0</v>
      </c>
      <c r="F147" s="50">
        <f t="shared" si="36"/>
        <v>0</v>
      </c>
      <c r="G147" s="41" t="s">
        <v>34</v>
      </c>
      <c r="H147" s="42" t="s">
        <v>363</v>
      </c>
      <c r="I147" s="43"/>
      <c r="J147" s="51"/>
      <c r="K147" s="52">
        <v>42311</v>
      </c>
      <c r="L147" s="26">
        <f t="shared" si="37"/>
        <v>0</v>
      </c>
      <c r="M147" s="37">
        <f aca="true" t="shared" si="40" ref="M147:M149">K147+366</f>
        <v>42677</v>
      </c>
    </row>
    <row r="148" spans="1:26" s="72" customFormat="1" ht="24.75" customHeight="1">
      <c r="A148" s="27">
        <v>141</v>
      </c>
      <c r="B148" s="28"/>
      <c r="C148" s="29"/>
      <c r="D148" s="41" t="s">
        <v>364</v>
      </c>
      <c r="E148" s="49">
        <f t="shared" si="35"/>
        <v>0</v>
      </c>
      <c r="F148" s="50">
        <f t="shared" si="36"/>
        <v>0</v>
      </c>
      <c r="G148" s="41" t="s">
        <v>77</v>
      </c>
      <c r="H148" s="42" t="s">
        <v>365</v>
      </c>
      <c r="I148" s="43"/>
      <c r="J148" s="51"/>
      <c r="K148" s="52">
        <v>42363</v>
      </c>
      <c r="L148" s="26">
        <f t="shared" si="37"/>
        <v>0</v>
      </c>
      <c r="M148" s="37">
        <f t="shared" si="40"/>
        <v>42729</v>
      </c>
      <c r="O148" s="73"/>
      <c r="P148" s="73"/>
      <c r="Z148" s="73"/>
    </row>
    <row r="149" spans="1:26" s="72" customFormat="1" ht="24.75" customHeight="1">
      <c r="A149" s="27">
        <v>142</v>
      </c>
      <c r="B149" s="28" t="s">
        <v>52</v>
      </c>
      <c r="C149" s="29" t="s">
        <v>42</v>
      </c>
      <c r="D149" s="41" t="s">
        <v>366</v>
      </c>
      <c r="E149" s="49">
        <f t="shared" si="35"/>
        <v>0</v>
      </c>
      <c r="F149" s="50">
        <f t="shared" si="36"/>
        <v>0</v>
      </c>
      <c r="G149" s="41" t="s">
        <v>367</v>
      </c>
      <c r="H149" s="42" t="s">
        <v>368</v>
      </c>
      <c r="I149" s="43"/>
      <c r="J149" s="51"/>
      <c r="K149" s="52">
        <v>42068</v>
      </c>
      <c r="L149" s="26">
        <f t="shared" si="37"/>
        <v>0</v>
      </c>
      <c r="M149" s="37">
        <f t="shared" si="40"/>
        <v>42434</v>
      </c>
      <c r="O149" s="73"/>
      <c r="P149" s="73"/>
      <c r="Z149" s="73"/>
    </row>
    <row r="150" spans="1:13" s="12" customFormat="1" ht="24.75" customHeight="1">
      <c r="A150" s="27">
        <v>143</v>
      </c>
      <c r="B150" s="28">
        <v>1</v>
      </c>
      <c r="C150" s="29"/>
      <c r="D150" s="41" t="s">
        <v>369</v>
      </c>
      <c r="E150" s="49">
        <f t="shared" si="35"/>
        <v>0</v>
      </c>
      <c r="F150" s="50">
        <f t="shared" si="36"/>
        <v>0</v>
      </c>
      <c r="G150" s="41" t="s">
        <v>370</v>
      </c>
      <c r="H150" s="42" t="s">
        <v>371</v>
      </c>
      <c r="I150" s="43"/>
      <c r="J150" s="51"/>
      <c r="K150" s="52">
        <v>42058</v>
      </c>
      <c r="L150" s="26">
        <f t="shared" si="37"/>
        <v>0</v>
      </c>
      <c r="M150" s="37">
        <f>K150+365</f>
        <v>42423</v>
      </c>
    </row>
    <row r="151" spans="1:13" ht="24.75" customHeight="1">
      <c r="A151" s="27">
        <v>144</v>
      </c>
      <c r="B151" s="28"/>
      <c r="C151" s="29"/>
      <c r="D151" s="41" t="s">
        <v>372</v>
      </c>
      <c r="E151" s="49">
        <f t="shared" si="35"/>
        <v>0</v>
      </c>
      <c r="F151" s="50">
        <f t="shared" si="36"/>
        <v>0</v>
      </c>
      <c r="G151" s="41" t="s">
        <v>99</v>
      </c>
      <c r="H151" s="42" t="s">
        <v>373</v>
      </c>
      <c r="I151" s="43"/>
      <c r="J151" s="51"/>
      <c r="K151" s="52">
        <v>42182</v>
      </c>
      <c r="L151" s="26">
        <f t="shared" si="37"/>
        <v>0</v>
      </c>
      <c r="M151" s="37">
        <f>K151+366</f>
        <v>42548</v>
      </c>
    </row>
    <row r="152" spans="1:13" ht="24.75" customHeight="1">
      <c r="A152" s="27">
        <v>145</v>
      </c>
      <c r="B152" s="28">
        <v>1</v>
      </c>
      <c r="C152" s="29"/>
      <c r="D152" s="41" t="s">
        <v>374</v>
      </c>
      <c r="E152" s="49">
        <f t="shared" si="35"/>
        <v>0</v>
      </c>
      <c r="F152" s="50">
        <f t="shared" si="36"/>
        <v>0</v>
      </c>
      <c r="G152" s="41" t="s">
        <v>375</v>
      </c>
      <c r="H152" s="42" t="s">
        <v>376</v>
      </c>
      <c r="I152" s="43"/>
      <c r="J152" s="51"/>
      <c r="K152" s="52"/>
      <c r="L152" s="26">
        <f t="shared" si="37"/>
        <v>0</v>
      </c>
      <c r="M152" s="37"/>
    </row>
    <row r="153" spans="1:13" ht="24.75" customHeight="1">
      <c r="A153" s="27">
        <v>146</v>
      </c>
      <c r="B153" s="28"/>
      <c r="C153" s="29"/>
      <c r="D153" s="41" t="s">
        <v>377</v>
      </c>
      <c r="E153" s="49">
        <f t="shared" si="35"/>
        <v>0</v>
      </c>
      <c r="F153" s="50">
        <f t="shared" si="36"/>
        <v>0</v>
      </c>
      <c r="G153" s="41" t="s">
        <v>265</v>
      </c>
      <c r="H153" s="42" t="s">
        <v>378</v>
      </c>
      <c r="I153" s="43"/>
      <c r="J153" s="51"/>
      <c r="K153" s="52">
        <v>42313</v>
      </c>
      <c r="L153" s="26">
        <f t="shared" si="37"/>
        <v>0</v>
      </c>
      <c r="M153" s="37">
        <f>K153+366</f>
        <v>42679</v>
      </c>
    </row>
    <row r="154" spans="1:13" ht="24.75" customHeight="1">
      <c r="A154" s="27">
        <v>147</v>
      </c>
      <c r="B154" s="28"/>
      <c r="C154" s="29"/>
      <c r="D154" s="41" t="s">
        <v>379</v>
      </c>
      <c r="E154" s="49">
        <f t="shared" si="35"/>
        <v>0</v>
      </c>
      <c r="F154" s="50">
        <f t="shared" si="36"/>
        <v>0</v>
      </c>
      <c r="G154" s="41" t="s">
        <v>380</v>
      </c>
      <c r="H154" s="42" t="s">
        <v>381</v>
      </c>
      <c r="I154" s="43"/>
      <c r="J154" s="51"/>
      <c r="K154" s="52">
        <v>42046</v>
      </c>
      <c r="L154" s="26">
        <f t="shared" si="37"/>
        <v>0</v>
      </c>
      <c r="M154" s="37">
        <f>K154+365</f>
        <v>42411</v>
      </c>
    </row>
    <row r="155" spans="1:13" ht="24.75" customHeight="1">
      <c r="A155" s="27">
        <v>148</v>
      </c>
      <c r="B155" s="28" t="s">
        <v>52</v>
      </c>
      <c r="C155" s="29" t="s">
        <v>38</v>
      </c>
      <c r="D155" s="41" t="s">
        <v>382</v>
      </c>
      <c r="E155" s="49">
        <f t="shared" si="35"/>
        <v>0</v>
      </c>
      <c r="F155" s="50">
        <f t="shared" si="36"/>
        <v>0</v>
      </c>
      <c r="G155" s="41" t="s">
        <v>383</v>
      </c>
      <c r="H155" s="42" t="s">
        <v>272</v>
      </c>
      <c r="I155" s="43"/>
      <c r="J155" s="51"/>
      <c r="K155" s="52">
        <v>42087</v>
      </c>
      <c r="L155" s="26">
        <f t="shared" si="37"/>
        <v>0</v>
      </c>
      <c r="M155" s="37">
        <f aca="true" t="shared" si="41" ref="M155:M159">K155+366</f>
        <v>42453</v>
      </c>
    </row>
    <row r="156" spans="1:13" ht="24.75" customHeight="1">
      <c r="A156" s="27">
        <v>149</v>
      </c>
      <c r="B156" s="28" t="s">
        <v>52</v>
      </c>
      <c r="C156" s="29" t="s">
        <v>10</v>
      </c>
      <c r="D156" s="41" t="s">
        <v>384</v>
      </c>
      <c r="E156" s="49">
        <f t="shared" si="35"/>
        <v>0</v>
      </c>
      <c r="F156" s="50">
        <f t="shared" si="36"/>
        <v>0</v>
      </c>
      <c r="G156" s="41" t="s">
        <v>385</v>
      </c>
      <c r="H156" s="42" t="s">
        <v>145</v>
      </c>
      <c r="I156" s="43"/>
      <c r="J156" s="51"/>
      <c r="K156" s="52">
        <v>42197</v>
      </c>
      <c r="L156" s="26">
        <f t="shared" si="37"/>
        <v>0</v>
      </c>
      <c r="M156" s="37">
        <f t="shared" si="41"/>
        <v>42563</v>
      </c>
    </row>
    <row r="157" spans="1:13" ht="24.75" customHeight="1">
      <c r="A157" s="27">
        <v>150</v>
      </c>
      <c r="B157" s="28">
        <v>1</v>
      </c>
      <c r="C157" s="29" t="s">
        <v>38</v>
      </c>
      <c r="D157" s="41" t="s">
        <v>386</v>
      </c>
      <c r="E157" s="49">
        <f t="shared" si="35"/>
        <v>0</v>
      </c>
      <c r="F157" s="50">
        <f t="shared" si="36"/>
        <v>0</v>
      </c>
      <c r="G157" s="41" t="s">
        <v>247</v>
      </c>
      <c r="H157" s="42" t="s">
        <v>381</v>
      </c>
      <c r="I157" s="43"/>
      <c r="J157" s="51"/>
      <c r="K157" s="52">
        <v>42219</v>
      </c>
      <c r="L157" s="26">
        <f t="shared" si="37"/>
        <v>0</v>
      </c>
      <c r="M157" s="37">
        <f t="shared" si="41"/>
        <v>42585</v>
      </c>
    </row>
    <row r="158" spans="1:13" ht="24.75" customHeight="1">
      <c r="A158" s="27">
        <v>151</v>
      </c>
      <c r="B158" s="28" t="s">
        <v>48</v>
      </c>
      <c r="C158" s="29" t="s">
        <v>6</v>
      </c>
      <c r="D158" s="41" t="s">
        <v>387</v>
      </c>
      <c r="E158" s="49">
        <f t="shared" si="35"/>
        <v>0</v>
      </c>
      <c r="F158" s="50">
        <f t="shared" si="36"/>
        <v>0</v>
      </c>
      <c r="G158" s="41" t="s">
        <v>274</v>
      </c>
      <c r="H158" s="42" t="s">
        <v>388</v>
      </c>
      <c r="I158" s="43"/>
      <c r="J158" s="51"/>
      <c r="K158" s="52">
        <v>42138</v>
      </c>
      <c r="L158" s="26">
        <f t="shared" si="37"/>
        <v>0</v>
      </c>
      <c r="M158" s="37">
        <f t="shared" si="41"/>
        <v>42504</v>
      </c>
    </row>
    <row r="159" spans="1:13" ht="24.75" customHeight="1">
      <c r="A159" s="27">
        <v>152</v>
      </c>
      <c r="B159" s="28"/>
      <c r="C159" s="29"/>
      <c r="D159" s="41" t="s">
        <v>389</v>
      </c>
      <c r="E159" s="49">
        <f t="shared" si="35"/>
        <v>0</v>
      </c>
      <c r="F159" s="50">
        <f t="shared" si="36"/>
        <v>0</v>
      </c>
      <c r="G159" s="41" t="s">
        <v>390</v>
      </c>
      <c r="H159" s="42" t="s">
        <v>391</v>
      </c>
      <c r="I159" s="43"/>
      <c r="J159" s="51"/>
      <c r="K159" s="52">
        <v>42086</v>
      </c>
      <c r="L159" s="26">
        <f t="shared" si="37"/>
        <v>0</v>
      </c>
      <c r="M159" s="37">
        <f t="shared" si="41"/>
        <v>42452</v>
      </c>
    </row>
    <row r="160" spans="1:13" ht="24.75" customHeight="1">
      <c r="A160" s="27">
        <v>153</v>
      </c>
      <c r="B160" s="28"/>
      <c r="C160" s="29"/>
      <c r="D160" s="41" t="s">
        <v>392</v>
      </c>
      <c r="E160" s="49">
        <f t="shared" si="35"/>
        <v>0</v>
      </c>
      <c r="F160" s="50">
        <f t="shared" si="36"/>
        <v>0</v>
      </c>
      <c r="G160" s="41" t="s">
        <v>393</v>
      </c>
      <c r="H160" s="42" t="s">
        <v>394</v>
      </c>
      <c r="I160" s="43"/>
      <c r="J160" s="51"/>
      <c r="K160" s="52">
        <v>42016</v>
      </c>
      <c r="L160" s="26">
        <f t="shared" si="37"/>
        <v>0</v>
      </c>
      <c r="M160" s="37">
        <f>K160+365</f>
        <v>42381</v>
      </c>
    </row>
    <row r="161" spans="1:13" ht="24.75" customHeight="1">
      <c r="A161" s="27">
        <v>154</v>
      </c>
      <c r="B161" s="28" t="s">
        <v>52</v>
      </c>
      <c r="C161" s="29">
        <v>1</v>
      </c>
      <c r="D161" s="41" t="s">
        <v>395</v>
      </c>
      <c r="E161" s="49">
        <f t="shared" si="35"/>
        <v>0</v>
      </c>
      <c r="F161" s="50">
        <f t="shared" si="36"/>
        <v>0</v>
      </c>
      <c r="G161" s="41" t="s">
        <v>396</v>
      </c>
      <c r="H161" s="42" t="s">
        <v>343</v>
      </c>
      <c r="I161" s="43"/>
      <c r="J161" s="51"/>
      <c r="K161" s="52">
        <v>42141</v>
      </c>
      <c r="L161" s="26">
        <f t="shared" si="37"/>
        <v>0</v>
      </c>
      <c r="M161" s="37">
        <f aca="true" t="shared" si="42" ref="M161:M169">K161+366</f>
        <v>42507</v>
      </c>
    </row>
    <row r="162" spans="1:13" ht="24.75" customHeight="1">
      <c r="A162" s="27">
        <v>155</v>
      </c>
      <c r="B162" s="28"/>
      <c r="C162" s="29"/>
      <c r="D162" s="41" t="s">
        <v>397</v>
      </c>
      <c r="E162" s="49">
        <f t="shared" si="35"/>
        <v>0</v>
      </c>
      <c r="F162" s="50">
        <f t="shared" si="36"/>
        <v>0</v>
      </c>
      <c r="G162" s="41" t="s">
        <v>398</v>
      </c>
      <c r="H162" s="42" t="s">
        <v>399</v>
      </c>
      <c r="I162" s="43"/>
      <c r="J162" s="51"/>
      <c r="K162" s="52">
        <v>42101</v>
      </c>
      <c r="L162" s="26">
        <f t="shared" si="37"/>
        <v>0</v>
      </c>
      <c r="M162" s="37">
        <f t="shared" si="42"/>
        <v>42467</v>
      </c>
    </row>
    <row r="163" spans="1:13" ht="24.75" customHeight="1">
      <c r="A163" s="27">
        <v>156</v>
      </c>
      <c r="B163" s="28" t="s">
        <v>52</v>
      </c>
      <c r="C163" s="29" t="s">
        <v>38</v>
      </c>
      <c r="D163" s="41" t="s">
        <v>400</v>
      </c>
      <c r="E163" s="49">
        <f t="shared" si="35"/>
        <v>0</v>
      </c>
      <c r="F163" s="50">
        <f t="shared" si="36"/>
        <v>0</v>
      </c>
      <c r="G163" s="41" t="s">
        <v>99</v>
      </c>
      <c r="H163" s="42" t="s">
        <v>401</v>
      </c>
      <c r="I163" s="43"/>
      <c r="J163" s="51"/>
      <c r="K163" s="52">
        <v>42325</v>
      </c>
      <c r="L163" s="26">
        <f t="shared" si="37"/>
        <v>0</v>
      </c>
      <c r="M163" s="37">
        <f t="shared" si="42"/>
        <v>42691</v>
      </c>
    </row>
    <row r="164" spans="1:13" ht="24.75" customHeight="1">
      <c r="A164" s="27">
        <v>157</v>
      </c>
      <c r="B164" s="28"/>
      <c r="C164" s="29"/>
      <c r="D164" s="38" t="s">
        <v>402</v>
      </c>
      <c r="E164" s="31">
        <f t="shared" si="35"/>
        <v>0</v>
      </c>
      <c r="F164" s="32">
        <f t="shared" si="36"/>
        <v>0</v>
      </c>
      <c r="G164" s="38" t="s">
        <v>403</v>
      </c>
      <c r="H164" s="39" t="s">
        <v>404</v>
      </c>
      <c r="I164" s="43"/>
      <c r="J164" s="51"/>
      <c r="K164" s="52">
        <v>42082</v>
      </c>
      <c r="L164" s="26">
        <f t="shared" si="37"/>
        <v>0</v>
      </c>
      <c r="M164" s="37">
        <f t="shared" si="42"/>
        <v>42448</v>
      </c>
    </row>
    <row r="165" spans="1:13" ht="24.75" customHeight="1">
      <c r="A165" s="27">
        <v>158</v>
      </c>
      <c r="B165" s="28"/>
      <c r="C165" s="29"/>
      <c r="D165" s="41" t="s">
        <v>405</v>
      </c>
      <c r="E165" s="49">
        <f t="shared" si="35"/>
        <v>0</v>
      </c>
      <c r="F165" s="50">
        <f t="shared" si="36"/>
        <v>0</v>
      </c>
      <c r="G165" s="41" t="s">
        <v>406</v>
      </c>
      <c r="H165" s="42" t="s">
        <v>111</v>
      </c>
      <c r="I165" s="43"/>
      <c r="J165" s="51"/>
      <c r="K165" s="52">
        <v>42366</v>
      </c>
      <c r="L165" s="26">
        <f t="shared" si="37"/>
        <v>0</v>
      </c>
      <c r="M165" s="37">
        <f t="shared" si="42"/>
        <v>42732</v>
      </c>
    </row>
    <row r="166" spans="1:13" ht="24.75" customHeight="1">
      <c r="A166" s="27">
        <v>159</v>
      </c>
      <c r="B166" s="28" t="s">
        <v>52</v>
      </c>
      <c r="C166" s="29"/>
      <c r="D166" s="41" t="s">
        <v>407</v>
      </c>
      <c r="E166" s="49">
        <f t="shared" si="35"/>
        <v>0</v>
      </c>
      <c r="F166" s="50">
        <f t="shared" si="36"/>
        <v>0</v>
      </c>
      <c r="G166" s="41" t="s">
        <v>408</v>
      </c>
      <c r="H166" s="42" t="s">
        <v>409</v>
      </c>
      <c r="I166" s="43"/>
      <c r="J166" s="51"/>
      <c r="K166" s="52">
        <v>42297</v>
      </c>
      <c r="L166" s="26">
        <f t="shared" si="37"/>
        <v>0</v>
      </c>
      <c r="M166" s="37">
        <f t="shared" si="42"/>
        <v>42663</v>
      </c>
    </row>
    <row r="167" spans="1:13" ht="24.75" customHeight="1">
      <c r="A167" s="27">
        <v>160</v>
      </c>
      <c r="B167" s="28"/>
      <c r="C167" s="29"/>
      <c r="D167" s="41" t="s">
        <v>410</v>
      </c>
      <c r="E167" s="49">
        <f t="shared" si="35"/>
        <v>0</v>
      </c>
      <c r="F167" s="50">
        <f t="shared" si="36"/>
        <v>0</v>
      </c>
      <c r="G167" s="41" t="s">
        <v>411</v>
      </c>
      <c r="H167" s="42" t="s">
        <v>137</v>
      </c>
      <c r="I167" s="43"/>
      <c r="J167" s="51"/>
      <c r="K167" s="52">
        <v>42078</v>
      </c>
      <c r="L167" s="26">
        <f t="shared" si="37"/>
        <v>0</v>
      </c>
      <c r="M167" s="37">
        <f t="shared" si="42"/>
        <v>42444</v>
      </c>
    </row>
    <row r="168" spans="1:13" ht="24.75" customHeight="1">
      <c r="A168" s="27">
        <v>161</v>
      </c>
      <c r="B168" s="28" t="s">
        <v>52</v>
      </c>
      <c r="C168" s="29" t="s">
        <v>412</v>
      </c>
      <c r="D168" s="41" t="s">
        <v>413</v>
      </c>
      <c r="E168" s="49">
        <f t="shared" si="35"/>
        <v>0</v>
      </c>
      <c r="F168" s="50">
        <f t="shared" si="36"/>
        <v>0</v>
      </c>
      <c r="G168" s="41" t="s">
        <v>393</v>
      </c>
      <c r="H168" s="42" t="s">
        <v>414</v>
      </c>
      <c r="I168" s="43"/>
      <c r="J168" s="51"/>
      <c r="K168" s="52">
        <v>42221</v>
      </c>
      <c r="L168" s="26">
        <f t="shared" si="37"/>
        <v>0</v>
      </c>
      <c r="M168" s="37">
        <f t="shared" si="42"/>
        <v>42587</v>
      </c>
    </row>
    <row r="169" spans="1:13" ht="24.75" customHeight="1">
      <c r="A169" s="27">
        <v>162</v>
      </c>
      <c r="B169" s="28"/>
      <c r="C169" s="29"/>
      <c r="D169" s="41" t="s">
        <v>415</v>
      </c>
      <c r="E169" s="49">
        <f t="shared" si="35"/>
        <v>0</v>
      </c>
      <c r="F169" s="50">
        <f t="shared" si="36"/>
        <v>0</v>
      </c>
      <c r="G169" s="41" t="s">
        <v>416</v>
      </c>
      <c r="H169" s="42" t="s">
        <v>417</v>
      </c>
      <c r="I169" s="43"/>
      <c r="J169" s="51"/>
      <c r="K169" s="52">
        <v>42338</v>
      </c>
      <c r="L169" s="26">
        <f t="shared" si="37"/>
        <v>0</v>
      </c>
      <c r="M169" s="37">
        <f t="shared" si="42"/>
        <v>42704</v>
      </c>
    </row>
    <row r="170" spans="1:13" ht="24.75" customHeight="1">
      <c r="A170" s="27"/>
      <c r="B170" s="28"/>
      <c r="C170" s="29"/>
      <c r="D170" s="57" t="s">
        <v>114</v>
      </c>
      <c r="E170" s="49"/>
      <c r="F170" s="50"/>
      <c r="G170" s="41"/>
      <c r="H170" s="42"/>
      <c r="I170" s="43"/>
      <c r="J170" s="51"/>
      <c r="K170" s="52"/>
      <c r="L170" s="26"/>
      <c r="M170" s="37"/>
    </row>
    <row r="171" spans="1:13" ht="24.75" customHeight="1">
      <c r="A171" s="27">
        <v>163</v>
      </c>
      <c r="B171" s="28" t="s">
        <v>52</v>
      </c>
      <c r="C171" s="29"/>
      <c r="D171" s="38" t="s">
        <v>418</v>
      </c>
      <c r="E171" s="31">
        <f aca="true" t="shared" si="43" ref="E171:E217">IF(ISNUMBER(VALUE(MID(D171,2,1))),LEFT(D171,2),LEFT(D171,3))</f>
        <v>0</v>
      </c>
      <c r="F171" s="32">
        <f aca="true" t="shared" si="44" ref="F171:F200">IF(RIGHT(L171,1)="*",LEFT(L171,LEN(L171)-2),L171)</f>
        <v>0</v>
      </c>
      <c r="G171" s="38" t="s">
        <v>286</v>
      </c>
      <c r="H171" s="39" t="s">
        <v>419</v>
      </c>
      <c r="I171" s="43"/>
      <c r="J171" s="51"/>
      <c r="K171" s="52">
        <v>42179</v>
      </c>
      <c r="L171" s="26">
        <f aca="true" t="shared" si="45" ref="L171:L217">IF(ISNUMBER(VALUE(MID(D171,2,1))),MID(D171,3,3),MID(D171,4,5))</f>
        <v>0</v>
      </c>
      <c r="M171" s="37">
        <f aca="true" t="shared" si="46" ref="M171:M174">K171+366</f>
        <v>42545</v>
      </c>
    </row>
    <row r="172" spans="1:13" ht="24.75" customHeight="1">
      <c r="A172" s="27">
        <v>164</v>
      </c>
      <c r="B172" s="28"/>
      <c r="C172" s="29" t="s">
        <v>6</v>
      </c>
      <c r="D172" s="41" t="s">
        <v>420</v>
      </c>
      <c r="E172" s="49">
        <f t="shared" si="43"/>
        <v>0</v>
      </c>
      <c r="F172" s="50">
        <f t="shared" si="44"/>
        <v>0</v>
      </c>
      <c r="G172" s="41" t="s">
        <v>421</v>
      </c>
      <c r="H172" s="42" t="s">
        <v>109</v>
      </c>
      <c r="I172" s="43"/>
      <c r="J172" s="51"/>
      <c r="K172" s="52">
        <v>42065</v>
      </c>
      <c r="L172" s="26">
        <f t="shared" si="45"/>
        <v>0</v>
      </c>
      <c r="M172" s="37">
        <f t="shared" si="46"/>
        <v>42431</v>
      </c>
    </row>
    <row r="173" spans="1:13" ht="24.75" customHeight="1">
      <c r="A173" s="27">
        <v>165</v>
      </c>
      <c r="B173" s="28" t="s">
        <v>52</v>
      </c>
      <c r="C173" s="29" t="s">
        <v>6</v>
      </c>
      <c r="D173" s="41" t="s">
        <v>422</v>
      </c>
      <c r="E173" s="49">
        <f t="shared" si="43"/>
        <v>0</v>
      </c>
      <c r="F173" s="50">
        <f t="shared" si="44"/>
        <v>0</v>
      </c>
      <c r="G173" s="41" t="s">
        <v>217</v>
      </c>
      <c r="H173" s="42" t="s">
        <v>423</v>
      </c>
      <c r="I173" s="43"/>
      <c r="J173" s="51"/>
      <c r="K173" s="52">
        <v>42092</v>
      </c>
      <c r="L173" s="26">
        <f t="shared" si="45"/>
        <v>0</v>
      </c>
      <c r="M173" s="37">
        <f t="shared" si="46"/>
        <v>42458</v>
      </c>
    </row>
    <row r="174" spans="1:13" ht="24.75" customHeight="1">
      <c r="A174" s="27">
        <v>166</v>
      </c>
      <c r="B174" s="28"/>
      <c r="C174" s="29"/>
      <c r="D174" s="38" t="s">
        <v>424</v>
      </c>
      <c r="E174" s="31">
        <f t="shared" si="43"/>
        <v>0</v>
      </c>
      <c r="F174" s="32">
        <f t="shared" si="44"/>
        <v>0</v>
      </c>
      <c r="G174" s="38" t="s">
        <v>247</v>
      </c>
      <c r="H174" s="39" t="s">
        <v>425</v>
      </c>
      <c r="I174" s="43"/>
      <c r="J174" s="51"/>
      <c r="K174" s="52">
        <v>42335</v>
      </c>
      <c r="L174" s="26">
        <f t="shared" si="45"/>
        <v>0</v>
      </c>
      <c r="M174" s="37">
        <f t="shared" si="46"/>
        <v>42701</v>
      </c>
    </row>
    <row r="175" spans="1:13" ht="24.75" customHeight="1">
      <c r="A175" s="27">
        <v>167</v>
      </c>
      <c r="B175" s="28" t="s">
        <v>52</v>
      </c>
      <c r="C175" s="29" t="s">
        <v>10</v>
      </c>
      <c r="D175" s="41" t="s">
        <v>426</v>
      </c>
      <c r="E175" s="49">
        <f t="shared" si="43"/>
        <v>0</v>
      </c>
      <c r="F175" s="50">
        <f t="shared" si="44"/>
        <v>0</v>
      </c>
      <c r="G175" s="41" t="s">
        <v>411</v>
      </c>
      <c r="H175" s="42" t="s">
        <v>230</v>
      </c>
      <c r="I175" s="43"/>
      <c r="J175" s="51"/>
      <c r="K175" s="52">
        <v>42049</v>
      </c>
      <c r="L175" s="26">
        <f t="shared" si="45"/>
        <v>0</v>
      </c>
      <c r="M175" s="37">
        <f aca="true" t="shared" si="47" ref="M175:M176">K175+365</f>
        <v>42414</v>
      </c>
    </row>
    <row r="176" spans="1:13" ht="24.75" customHeight="1">
      <c r="A176" s="27">
        <v>168</v>
      </c>
      <c r="B176" s="28"/>
      <c r="C176" s="29"/>
      <c r="D176" s="41" t="s">
        <v>427</v>
      </c>
      <c r="E176" s="49">
        <f t="shared" si="43"/>
        <v>0</v>
      </c>
      <c r="F176" s="50">
        <f t="shared" si="44"/>
        <v>0</v>
      </c>
      <c r="G176" s="41" t="s">
        <v>19</v>
      </c>
      <c r="H176" s="42" t="s">
        <v>428</v>
      </c>
      <c r="I176" s="43"/>
      <c r="J176" s="51"/>
      <c r="K176" s="52">
        <v>42286</v>
      </c>
      <c r="L176" s="26">
        <f t="shared" si="45"/>
        <v>0</v>
      </c>
      <c r="M176" s="37">
        <f t="shared" si="47"/>
        <v>42651</v>
      </c>
    </row>
    <row r="177" spans="1:13" ht="24.75" customHeight="1">
      <c r="A177" s="27">
        <v>169</v>
      </c>
      <c r="B177" s="28" t="s">
        <v>48</v>
      </c>
      <c r="C177" s="29" t="s">
        <v>6</v>
      </c>
      <c r="D177" s="41" t="s">
        <v>429</v>
      </c>
      <c r="E177" s="49">
        <f t="shared" si="43"/>
        <v>0</v>
      </c>
      <c r="F177" s="50">
        <f t="shared" si="44"/>
        <v>0</v>
      </c>
      <c r="G177" s="41" t="s">
        <v>67</v>
      </c>
      <c r="H177" s="42" t="s">
        <v>430</v>
      </c>
      <c r="I177" s="43"/>
      <c r="J177" s="51"/>
      <c r="K177" s="52">
        <v>42351</v>
      </c>
      <c r="L177" s="26">
        <f t="shared" si="45"/>
        <v>0</v>
      </c>
      <c r="M177" s="37">
        <f aca="true" t="shared" si="48" ref="M177:M195">K177+366</f>
        <v>42717</v>
      </c>
    </row>
    <row r="178" spans="1:13" ht="24.75" customHeight="1">
      <c r="A178" s="27">
        <v>170</v>
      </c>
      <c r="B178" s="28"/>
      <c r="C178" s="29"/>
      <c r="D178" s="38" t="s">
        <v>431</v>
      </c>
      <c r="E178" s="31">
        <f t="shared" si="43"/>
        <v>0</v>
      </c>
      <c r="F178" s="32">
        <f t="shared" si="44"/>
        <v>0</v>
      </c>
      <c r="G178" s="38" t="s">
        <v>432</v>
      </c>
      <c r="H178" s="39" t="s">
        <v>433</v>
      </c>
      <c r="I178" s="43"/>
      <c r="J178" s="51"/>
      <c r="K178" s="52">
        <v>42114</v>
      </c>
      <c r="L178" s="26">
        <f t="shared" si="45"/>
        <v>0</v>
      </c>
      <c r="M178" s="37">
        <f t="shared" si="48"/>
        <v>42480</v>
      </c>
    </row>
    <row r="179" spans="1:13" ht="24.75" customHeight="1">
      <c r="A179" s="27">
        <v>171</v>
      </c>
      <c r="B179" s="28"/>
      <c r="C179" s="29" t="s">
        <v>38</v>
      </c>
      <c r="D179" s="41" t="s">
        <v>434</v>
      </c>
      <c r="E179" s="49">
        <f t="shared" si="43"/>
        <v>0</v>
      </c>
      <c r="F179" s="50">
        <f t="shared" si="44"/>
        <v>0</v>
      </c>
      <c r="G179" s="41" t="s">
        <v>435</v>
      </c>
      <c r="H179" s="42" t="s">
        <v>436</v>
      </c>
      <c r="I179" s="43"/>
      <c r="J179" s="51"/>
      <c r="K179" s="52">
        <v>42079</v>
      </c>
      <c r="L179" s="26">
        <f t="shared" si="45"/>
        <v>0</v>
      </c>
      <c r="M179" s="37">
        <f t="shared" si="48"/>
        <v>42445</v>
      </c>
    </row>
    <row r="180" spans="1:13" ht="24.75" customHeight="1">
      <c r="A180" s="27">
        <v>172</v>
      </c>
      <c r="B180" s="28"/>
      <c r="C180" s="29"/>
      <c r="D180" s="41" t="s">
        <v>437</v>
      </c>
      <c r="E180" s="49">
        <f t="shared" si="43"/>
        <v>0</v>
      </c>
      <c r="F180" s="50">
        <f t="shared" si="44"/>
        <v>0</v>
      </c>
      <c r="G180" s="41" t="s">
        <v>438</v>
      </c>
      <c r="H180" s="42" t="s">
        <v>190</v>
      </c>
      <c r="I180" s="43"/>
      <c r="J180" s="51"/>
      <c r="K180" s="52">
        <v>42118</v>
      </c>
      <c r="L180" s="26">
        <f t="shared" si="45"/>
        <v>0</v>
      </c>
      <c r="M180" s="70">
        <f t="shared" si="48"/>
        <v>42484</v>
      </c>
    </row>
    <row r="181" spans="1:13" ht="24.75" customHeight="1">
      <c r="A181" s="27">
        <v>173</v>
      </c>
      <c r="B181" s="28"/>
      <c r="C181" s="29"/>
      <c r="D181" s="38" t="s">
        <v>439</v>
      </c>
      <c r="E181" s="31">
        <f t="shared" si="43"/>
        <v>0</v>
      </c>
      <c r="F181" s="32">
        <f t="shared" si="44"/>
        <v>0</v>
      </c>
      <c r="G181" s="38" t="s">
        <v>318</v>
      </c>
      <c r="H181" s="33" t="s">
        <v>440</v>
      </c>
      <c r="I181" s="43"/>
      <c r="J181" s="51"/>
      <c r="K181" s="52">
        <v>42358</v>
      </c>
      <c r="L181" s="26">
        <f t="shared" si="45"/>
        <v>0</v>
      </c>
      <c r="M181" s="70">
        <f t="shared" si="48"/>
        <v>42724</v>
      </c>
    </row>
    <row r="182" spans="1:13" ht="24.75" customHeight="1">
      <c r="A182" s="27">
        <v>174</v>
      </c>
      <c r="B182" s="28"/>
      <c r="C182" s="29" t="s">
        <v>10</v>
      </c>
      <c r="D182" s="41" t="s">
        <v>441</v>
      </c>
      <c r="E182" s="49">
        <f t="shared" si="43"/>
        <v>0</v>
      </c>
      <c r="F182" s="50">
        <f t="shared" si="44"/>
        <v>0</v>
      </c>
      <c r="G182" s="41" t="s">
        <v>247</v>
      </c>
      <c r="H182" s="42" t="s">
        <v>359</v>
      </c>
      <c r="I182" s="43"/>
      <c r="J182" s="51"/>
      <c r="K182" s="52">
        <v>42184</v>
      </c>
      <c r="L182" s="26">
        <f t="shared" si="45"/>
        <v>0</v>
      </c>
      <c r="M182" s="37">
        <f t="shared" si="48"/>
        <v>42550</v>
      </c>
    </row>
    <row r="183" spans="1:13" ht="24.75" customHeight="1">
      <c r="A183" s="27">
        <v>175</v>
      </c>
      <c r="B183" s="28"/>
      <c r="C183" s="29"/>
      <c r="D183" s="41" t="s">
        <v>442</v>
      </c>
      <c r="E183" s="49">
        <f t="shared" si="43"/>
        <v>0</v>
      </c>
      <c r="F183" s="50">
        <f t="shared" si="44"/>
        <v>0</v>
      </c>
      <c r="G183" s="41" t="s">
        <v>286</v>
      </c>
      <c r="H183" s="42" t="s">
        <v>443</v>
      </c>
      <c r="I183" s="43"/>
      <c r="J183" s="51"/>
      <c r="K183" s="52">
        <v>42230</v>
      </c>
      <c r="L183" s="26">
        <f t="shared" si="45"/>
        <v>0</v>
      </c>
      <c r="M183" s="37">
        <f t="shared" si="48"/>
        <v>42596</v>
      </c>
    </row>
    <row r="184" spans="1:13" ht="24.75" customHeight="1">
      <c r="A184" s="27">
        <v>176</v>
      </c>
      <c r="B184" s="28"/>
      <c r="C184" s="29" t="s">
        <v>17</v>
      </c>
      <c r="D184" s="41" t="s">
        <v>444</v>
      </c>
      <c r="E184" s="49">
        <f t="shared" si="43"/>
        <v>0</v>
      </c>
      <c r="F184" s="50">
        <f t="shared" si="44"/>
        <v>0</v>
      </c>
      <c r="G184" s="41" t="s">
        <v>445</v>
      </c>
      <c r="H184" s="42" t="s">
        <v>446</v>
      </c>
      <c r="I184" s="43"/>
      <c r="J184" s="51"/>
      <c r="K184" s="52">
        <v>42136</v>
      </c>
      <c r="L184" s="26">
        <f t="shared" si="45"/>
        <v>0</v>
      </c>
      <c r="M184" s="37">
        <f t="shared" si="48"/>
        <v>42502</v>
      </c>
    </row>
    <row r="185" spans="1:14" ht="24.75" customHeight="1">
      <c r="A185" s="27">
        <v>177</v>
      </c>
      <c r="B185" s="28" t="s">
        <v>52</v>
      </c>
      <c r="C185" s="29" t="s">
        <v>38</v>
      </c>
      <c r="D185" s="41" t="s">
        <v>447</v>
      </c>
      <c r="E185" s="49">
        <f t="shared" si="43"/>
        <v>0</v>
      </c>
      <c r="F185" s="50">
        <f t="shared" si="44"/>
        <v>0</v>
      </c>
      <c r="G185" s="41" t="s">
        <v>448</v>
      </c>
      <c r="H185" s="42" t="s">
        <v>449</v>
      </c>
      <c r="I185" s="43"/>
      <c r="J185" s="51"/>
      <c r="K185" s="52">
        <v>42367</v>
      </c>
      <c r="L185" s="26">
        <f t="shared" si="45"/>
        <v>0</v>
      </c>
      <c r="M185" s="37">
        <f t="shared" si="48"/>
        <v>42733</v>
      </c>
      <c r="N185" s="74"/>
    </row>
    <row r="186" spans="1:14" ht="24.75" customHeight="1">
      <c r="A186" s="27">
        <v>178</v>
      </c>
      <c r="B186" s="28"/>
      <c r="C186" s="29"/>
      <c r="D186" s="41" t="s">
        <v>450</v>
      </c>
      <c r="E186" s="49">
        <f t="shared" si="43"/>
        <v>0</v>
      </c>
      <c r="F186" s="50">
        <f t="shared" si="44"/>
        <v>0</v>
      </c>
      <c r="G186" s="41" t="s">
        <v>451</v>
      </c>
      <c r="H186" s="42" t="s">
        <v>363</v>
      </c>
      <c r="I186" s="43"/>
      <c r="J186" s="51"/>
      <c r="K186" s="52">
        <v>42288</v>
      </c>
      <c r="L186" s="26">
        <f t="shared" si="45"/>
        <v>0</v>
      </c>
      <c r="M186" s="37">
        <f t="shared" si="48"/>
        <v>42654</v>
      </c>
      <c r="N186" s="74"/>
    </row>
    <row r="187" spans="1:18" ht="24.75" customHeight="1">
      <c r="A187" s="27">
        <v>179</v>
      </c>
      <c r="B187" s="28"/>
      <c r="C187" s="29" t="s">
        <v>17</v>
      </c>
      <c r="D187" s="41" t="s">
        <v>452</v>
      </c>
      <c r="E187" s="49">
        <f t="shared" si="43"/>
        <v>0</v>
      </c>
      <c r="F187" s="50">
        <f t="shared" si="44"/>
        <v>0</v>
      </c>
      <c r="G187" s="41" t="s">
        <v>241</v>
      </c>
      <c r="H187" s="42" t="s">
        <v>453</v>
      </c>
      <c r="I187" s="43"/>
      <c r="J187" s="51"/>
      <c r="K187" s="52">
        <v>42341</v>
      </c>
      <c r="L187" s="26">
        <f t="shared" si="45"/>
        <v>0</v>
      </c>
      <c r="M187" s="37">
        <f t="shared" si="48"/>
        <v>42707</v>
      </c>
      <c r="R187" s="74"/>
    </row>
    <row r="188" spans="1:18" ht="24.75" customHeight="1">
      <c r="A188" s="27">
        <v>180</v>
      </c>
      <c r="B188" s="28"/>
      <c r="C188" s="29"/>
      <c r="D188" s="41" t="s">
        <v>454</v>
      </c>
      <c r="E188" s="49">
        <f t="shared" si="43"/>
        <v>0</v>
      </c>
      <c r="F188" s="50">
        <f t="shared" si="44"/>
        <v>0</v>
      </c>
      <c r="G188" s="41" t="s">
        <v>15</v>
      </c>
      <c r="H188" s="42" t="s">
        <v>455</v>
      </c>
      <c r="I188" s="43"/>
      <c r="J188" s="51"/>
      <c r="K188" s="52">
        <v>42238</v>
      </c>
      <c r="L188" s="26">
        <f t="shared" si="45"/>
        <v>0</v>
      </c>
      <c r="M188" s="37">
        <f t="shared" si="48"/>
        <v>42604</v>
      </c>
      <c r="R188" s="74"/>
    </row>
    <row r="189" spans="1:18" ht="24.75" customHeight="1">
      <c r="A189" s="27">
        <v>181</v>
      </c>
      <c r="B189" s="28"/>
      <c r="C189" s="29"/>
      <c r="D189" s="75" t="s">
        <v>456</v>
      </c>
      <c r="E189" s="71">
        <f t="shared" si="43"/>
        <v>0</v>
      </c>
      <c r="F189" s="76">
        <f t="shared" si="44"/>
        <v>0</v>
      </c>
      <c r="G189" s="41" t="s">
        <v>189</v>
      </c>
      <c r="H189" s="42" t="s">
        <v>457</v>
      </c>
      <c r="I189" s="43"/>
      <c r="J189" s="51"/>
      <c r="K189" s="52">
        <v>42107</v>
      </c>
      <c r="L189" s="26">
        <f t="shared" si="45"/>
        <v>0</v>
      </c>
      <c r="M189" s="37">
        <f t="shared" si="48"/>
        <v>42473</v>
      </c>
      <c r="R189" s="74"/>
    </row>
    <row r="190" spans="1:13" ht="24.75" customHeight="1">
      <c r="A190" s="27">
        <v>182</v>
      </c>
      <c r="B190" s="28"/>
      <c r="C190" s="29"/>
      <c r="D190" s="75" t="s">
        <v>458</v>
      </c>
      <c r="E190" s="71">
        <f t="shared" si="43"/>
        <v>0</v>
      </c>
      <c r="F190" s="76">
        <f t="shared" si="44"/>
        <v>0</v>
      </c>
      <c r="G190" s="41" t="s">
        <v>247</v>
      </c>
      <c r="H190" s="42" t="s">
        <v>459</v>
      </c>
      <c r="I190" s="43"/>
      <c r="J190" s="51"/>
      <c r="K190" s="52">
        <v>42198</v>
      </c>
      <c r="L190" s="26">
        <f t="shared" si="45"/>
        <v>0</v>
      </c>
      <c r="M190" s="37">
        <f t="shared" si="48"/>
        <v>42564</v>
      </c>
    </row>
    <row r="191" spans="1:13" s="12" customFormat="1" ht="24.75" customHeight="1">
      <c r="A191" s="27">
        <v>183</v>
      </c>
      <c r="B191" s="28"/>
      <c r="C191" s="29"/>
      <c r="D191" s="75" t="s">
        <v>460</v>
      </c>
      <c r="E191" s="71">
        <f t="shared" si="43"/>
        <v>0</v>
      </c>
      <c r="F191" s="76">
        <f t="shared" si="44"/>
        <v>0</v>
      </c>
      <c r="G191" s="41" t="s">
        <v>461</v>
      </c>
      <c r="H191" s="42" t="s">
        <v>462</v>
      </c>
      <c r="I191" s="43"/>
      <c r="J191" s="51"/>
      <c r="K191" s="52">
        <v>42234</v>
      </c>
      <c r="L191" s="26">
        <f t="shared" si="45"/>
        <v>0</v>
      </c>
      <c r="M191" s="37">
        <f t="shared" si="48"/>
        <v>42600</v>
      </c>
    </row>
    <row r="192" spans="1:13" ht="24.75" customHeight="1">
      <c r="A192" s="27">
        <v>184</v>
      </c>
      <c r="B192" s="28">
        <v>1</v>
      </c>
      <c r="C192" s="29" t="s">
        <v>42</v>
      </c>
      <c r="D192" s="41" t="s">
        <v>463</v>
      </c>
      <c r="E192" s="71">
        <f t="shared" si="43"/>
        <v>0</v>
      </c>
      <c r="F192" s="50">
        <f t="shared" si="44"/>
        <v>0</v>
      </c>
      <c r="G192" s="41" t="s">
        <v>227</v>
      </c>
      <c r="H192" s="42" t="s">
        <v>100</v>
      </c>
      <c r="I192" s="43"/>
      <c r="J192" s="51"/>
      <c r="K192" s="52">
        <v>42128</v>
      </c>
      <c r="L192" s="26">
        <f t="shared" si="45"/>
        <v>0</v>
      </c>
      <c r="M192" s="37">
        <f t="shared" si="48"/>
        <v>42494</v>
      </c>
    </row>
    <row r="193" spans="1:13" ht="24.75" customHeight="1">
      <c r="A193" s="27">
        <v>185</v>
      </c>
      <c r="B193" s="28"/>
      <c r="C193" s="29"/>
      <c r="D193" s="41" t="s">
        <v>464</v>
      </c>
      <c r="E193" s="49">
        <f t="shared" si="43"/>
        <v>0</v>
      </c>
      <c r="F193" s="50">
        <f t="shared" si="44"/>
        <v>0</v>
      </c>
      <c r="G193" s="41" t="s">
        <v>15</v>
      </c>
      <c r="H193" s="42" t="s">
        <v>465</v>
      </c>
      <c r="I193" s="43"/>
      <c r="J193" s="51"/>
      <c r="K193" s="52">
        <v>42275</v>
      </c>
      <c r="L193" s="26">
        <f t="shared" si="45"/>
        <v>0</v>
      </c>
      <c r="M193" s="37">
        <f t="shared" si="48"/>
        <v>42641</v>
      </c>
    </row>
    <row r="194" spans="1:13" ht="24.75" customHeight="1">
      <c r="A194" s="27">
        <v>186</v>
      </c>
      <c r="B194" s="28" t="s">
        <v>52</v>
      </c>
      <c r="C194" s="29" t="s">
        <v>6</v>
      </c>
      <c r="D194" s="41" t="s">
        <v>466</v>
      </c>
      <c r="E194" s="49">
        <f t="shared" si="43"/>
        <v>0</v>
      </c>
      <c r="F194" s="50">
        <f t="shared" si="44"/>
        <v>0</v>
      </c>
      <c r="G194" s="41" t="s">
        <v>77</v>
      </c>
      <c r="H194" s="42" t="s">
        <v>467</v>
      </c>
      <c r="I194" s="43"/>
      <c r="J194" s="51"/>
      <c r="K194" s="52">
        <v>42173</v>
      </c>
      <c r="L194" s="26">
        <f t="shared" si="45"/>
        <v>0</v>
      </c>
      <c r="M194" s="37">
        <f t="shared" si="48"/>
        <v>42539</v>
      </c>
    </row>
    <row r="195" spans="1:13" ht="24.75" customHeight="1">
      <c r="A195" s="27">
        <v>187</v>
      </c>
      <c r="B195" s="28"/>
      <c r="C195" s="29"/>
      <c r="D195" s="41" t="s">
        <v>468</v>
      </c>
      <c r="E195" s="49">
        <f t="shared" si="43"/>
        <v>0</v>
      </c>
      <c r="F195" s="50">
        <f t="shared" si="44"/>
        <v>0</v>
      </c>
      <c r="G195" s="41" t="s">
        <v>469</v>
      </c>
      <c r="H195" s="42" t="s">
        <v>470</v>
      </c>
      <c r="I195" s="43"/>
      <c r="J195" s="51"/>
      <c r="K195" s="52">
        <v>42295</v>
      </c>
      <c r="L195" s="26">
        <f t="shared" si="45"/>
        <v>0</v>
      </c>
      <c r="M195" s="37">
        <f t="shared" si="48"/>
        <v>42661</v>
      </c>
    </row>
    <row r="196" spans="1:13" ht="24.75" customHeight="1">
      <c r="A196" s="27">
        <v>188</v>
      </c>
      <c r="B196" s="28">
        <v>1</v>
      </c>
      <c r="C196" s="29">
        <v>1</v>
      </c>
      <c r="D196" s="41" t="s">
        <v>471</v>
      </c>
      <c r="E196" s="49">
        <f t="shared" si="43"/>
        <v>0</v>
      </c>
      <c r="F196" s="50">
        <f t="shared" si="44"/>
        <v>0</v>
      </c>
      <c r="G196" s="41" t="s">
        <v>265</v>
      </c>
      <c r="H196" s="42" t="s">
        <v>472</v>
      </c>
      <c r="I196" s="43"/>
      <c r="J196" s="51"/>
      <c r="K196" s="52">
        <v>42043</v>
      </c>
      <c r="L196" s="26">
        <f t="shared" si="45"/>
        <v>0</v>
      </c>
      <c r="M196" s="37">
        <f>K196+365</f>
        <v>42408</v>
      </c>
    </row>
    <row r="197" spans="1:13" s="12" customFormat="1" ht="24.75" customHeight="1">
      <c r="A197" s="27">
        <v>189</v>
      </c>
      <c r="B197" s="28"/>
      <c r="C197" s="29"/>
      <c r="D197" s="38" t="s">
        <v>473</v>
      </c>
      <c r="E197" s="31">
        <f t="shared" si="43"/>
        <v>0</v>
      </c>
      <c r="F197" s="32">
        <f t="shared" si="44"/>
        <v>0</v>
      </c>
      <c r="G197" s="38" t="s">
        <v>474</v>
      </c>
      <c r="H197" s="39" t="s">
        <v>475</v>
      </c>
      <c r="I197" s="43"/>
      <c r="J197" s="51"/>
      <c r="K197" s="52">
        <v>42113</v>
      </c>
      <c r="L197" s="26">
        <f t="shared" si="45"/>
        <v>0</v>
      </c>
      <c r="M197" s="37">
        <f aca="true" t="shared" si="49" ref="M197:M198">K197+366</f>
        <v>42479</v>
      </c>
    </row>
    <row r="198" spans="1:13" s="12" customFormat="1" ht="24.75" customHeight="1">
      <c r="A198" s="27">
        <v>190</v>
      </c>
      <c r="B198" s="28" t="s">
        <v>52</v>
      </c>
      <c r="C198" s="29"/>
      <c r="D198" s="41" t="s">
        <v>476</v>
      </c>
      <c r="E198" s="49">
        <f t="shared" si="43"/>
        <v>0</v>
      </c>
      <c r="F198" s="50">
        <f t="shared" si="44"/>
        <v>0</v>
      </c>
      <c r="G198" s="41" t="s">
        <v>153</v>
      </c>
      <c r="H198" s="42" t="s">
        <v>477</v>
      </c>
      <c r="I198" s="43"/>
      <c r="J198" s="51"/>
      <c r="K198" s="52">
        <v>42099</v>
      </c>
      <c r="L198" s="26">
        <f t="shared" si="45"/>
        <v>0</v>
      </c>
      <c r="M198" s="37">
        <f t="shared" si="49"/>
        <v>42465</v>
      </c>
    </row>
    <row r="199" spans="1:13" ht="24.75" customHeight="1">
      <c r="A199" s="27">
        <v>191</v>
      </c>
      <c r="B199" s="28"/>
      <c r="C199" s="29">
        <v>1</v>
      </c>
      <c r="D199" s="41" t="s">
        <v>478</v>
      </c>
      <c r="E199" s="49">
        <f t="shared" si="43"/>
        <v>0</v>
      </c>
      <c r="F199" s="50">
        <f t="shared" si="44"/>
        <v>0</v>
      </c>
      <c r="G199" s="41" t="s">
        <v>265</v>
      </c>
      <c r="H199" s="42" t="s">
        <v>479</v>
      </c>
      <c r="I199" s="43"/>
      <c r="J199" s="51"/>
      <c r="K199" s="52">
        <v>42081</v>
      </c>
      <c r="L199" s="26">
        <f t="shared" si="45"/>
        <v>0</v>
      </c>
      <c r="M199" s="37">
        <f aca="true" t="shared" si="50" ref="M199:M200">K199+365</f>
        <v>42446</v>
      </c>
    </row>
    <row r="200" spans="1:13" ht="24.75" customHeight="1">
      <c r="A200" s="27">
        <v>192</v>
      </c>
      <c r="B200" s="28"/>
      <c r="C200" s="29" t="s">
        <v>38</v>
      </c>
      <c r="D200" s="41" t="s">
        <v>480</v>
      </c>
      <c r="E200" s="49">
        <f t="shared" si="43"/>
        <v>0</v>
      </c>
      <c r="F200" s="50">
        <f t="shared" si="44"/>
        <v>0</v>
      </c>
      <c r="G200" s="41" t="s">
        <v>227</v>
      </c>
      <c r="H200" s="42" t="s">
        <v>436</v>
      </c>
      <c r="I200" s="43"/>
      <c r="J200" s="51"/>
      <c r="K200" s="52">
        <v>42029</v>
      </c>
      <c r="L200" s="26">
        <f t="shared" si="45"/>
        <v>0</v>
      </c>
      <c r="M200" s="37">
        <f t="shared" si="50"/>
        <v>42394</v>
      </c>
    </row>
    <row r="201" spans="1:13" ht="24.75" customHeight="1">
      <c r="A201" s="27">
        <v>193</v>
      </c>
      <c r="B201" s="28"/>
      <c r="C201" s="29"/>
      <c r="D201" s="41" t="s">
        <v>481</v>
      </c>
      <c r="E201" s="49">
        <f t="shared" si="43"/>
        <v>0</v>
      </c>
      <c r="F201" s="50" t="e">
        <f aca="true" t="shared" si="51" ref="F201:F203">NA()</f>
        <v>#N/A</v>
      </c>
      <c r="G201" s="41" t="s">
        <v>482</v>
      </c>
      <c r="H201" s="42" t="s">
        <v>483</v>
      </c>
      <c r="I201" s="43"/>
      <c r="J201" s="51"/>
      <c r="K201" s="52">
        <v>42278</v>
      </c>
      <c r="L201" s="26">
        <f t="shared" si="45"/>
        <v>0</v>
      </c>
      <c r="M201" s="37">
        <f>K201+366</f>
        <v>42644</v>
      </c>
    </row>
    <row r="202" spans="1:13" ht="24.75" customHeight="1">
      <c r="A202" s="27">
        <v>194</v>
      </c>
      <c r="B202" s="28"/>
      <c r="C202" s="29"/>
      <c r="D202" s="41" t="s">
        <v>484</v>
      </c>
      <c r="E202" s="49">
        <f t="shared" si="43"/>
        <v>0</v>
      </c>
      <c r="F202" s="50" t="e">
        <f t="shared" si="51"/>
        <v>#N/A</v>
      </c>
      <c r="G202" s="41" t="s">
        <v>416</v>
      </c>
      <c r="H202" s="42" t="s">
        <v>485</v>
      </c>
      <c r="I202" s="43"/>
      <c r="J202" s="51"/>
      <c r="K202" s="52"/>
      <c r="L202" s="26">
        <f t="shared" si="45"/>
        <v>0</v>
      </c>
      <c r="M202" s="37"/>
    </row>
    <row r="203" spans="1:13" ht="24.75" customHeight="1">
      <c r="A203" s="27">
        <v>195</v>
      </c>
      <c r="B203" s="28"/>
      <c r="C203" s="29" t="s">
        <v>6</v>
      </c>
      <c r="D203" s="38" t="s">
        <v>486</v>
      </c>
      <c r="E203" s="31">
        <f t="shared" si="43"/>
        <v>0</v>
      </c>
      <c r="F203" s="32" t="e">
        <f t="shared" si="51"/>
        <v>#N/A</v>
      </c>
      <c r="G203" s="38" t="s">
        <v>227</v>
      </c>
      <c r="H203" s="39" t="s">
        <v>306</v>
      </c>
      <c r="I203" s="43"/>
      <c r="J203" s="51"/>
      <c r="K203" s="52">
        <v>42201</v>
      </c>
      <c r="L203" s="26">
        <f t="shared" si="45"/>
        <v>0</v>
      </c>
      <c r="M203" s="37">
        <f aca="true" t="shared" si="52" ref="M203:M204">K203+366</f>
        <v>42567</v>
      </c>
    </row>
    <row r="204" spans="1:13" ht="24.75" customHeight="1">
      <c r="A204" s="27">
        <v>196</v>
      </c>
      <c r="B204" s="28"/>
      <c r="C204" s="29"/>
      <c r="D204" s="41" t="s">
        <v>487</v>
      </c>
      <c r="E204" s="49">
        <f t="shared" si="43"/>
        <v>0</v>
      </c>
      <c r="F204" s="50">
        <f aca="true" t="shared" si="53" ref="F204:F217">IF(RIGHT(L204,1)="*",LEFT(L204,LEN(L204)-2),L204)</f>
        <v>0</v>
      </c>
      <c r="G204" s="41" t="s">
        <v>217</v>
      </c>
      <c r="H204" s="42" t="s">
        <v>488</v>
      </c>
      <c r="I204" s="43"/>
      <c r="J204" s="51"/>
      <c r="K204" s="52">
        <v>42102</v>
      </c>
      <c r="L204" s="26">
        <f t="shared" si="45"/>
        <v>0</v>
      </c>
      <c r="M204" s="37">
        <f t="shared" si="52"/>
        <v>42468</v>
      </c>
    </row>
    <row r="205" spans="1:13" ht="24.75" customHeight="1">
      <c r="A205" s="27">
        <v>197</v>
      </c>
      <c r="B205" s="28"/>
      <c r="C205" s="29" t="s">
        <v>17</v>
      </c>
      <c r="D205" s="38" t="s">
        <v>489</v>
      </c>
      <c r="E205" s="31">
        <f t="shared" si="43"/>
        <v>0</v>
      </c>
      <c r="F205" s="32">
        <f t="shared" si="53"/>
        <v>0</v>
      </c>
      <c r="G205" s="38" t="s">
        <v>490</v>
      </c>
      <c r="H205" s="39" t="s">
        <v>491</v>
      </c>
      <c r="I205" s="43"/>
      <c r="J205" s="51"/>
      <c r="K205" s="52">
        <v>42061</v>
      </c>
      <c r="L205" s="26">
        <f t="shared" si="45"/>
        <v>0</v>
      </c>
      <c r="M205" s="37">
        <f>K205+365</f>
        <v>42426</v>
      </c>
    </row>
    <row r="206" spans="1:13" ht="24.75" customHeight="1">
      <c r="A206" s="27">
        <v>198</v>
      </c>
      <c r="B206" s="28"/>
      <c r="C206" s="29"/>
      <c r="D206" s="41" t="s">
        <v>492</v>
      </c>
      <c r="E206" s="49">
        <f t="shared" si="43"/>
        <v>0</v>
      </c>
      <c r="F206" s="50">
        <f t="shared" si="53"/>
        <v>0</v>
      </c>
      <c r="G206" s="41" t="s">
        <v>210</v>
      </c>
      <c r="H206" s="42" t="s">
        <v>493</v>
      </c>
      <c r="I206" s="43"/>
      <c r="J206" s="51"/>
      <c r="K206" s="52">
        <v>42124</v>
      </c>
      <c r="L206" s="26">
        <f t="shared" si="45"/>
        <v>0</v>
      </c>
      <c r="M206" s="37">
        <f aca="true" t="shared" si="54" ref="M206:M212">K206+366</f>
        <v>42490</v>
      </c>
    </row>
    <row r="207" spans="1:13" ht="24.75" customHeight="1">
      <c r="A207" s="27">
        <v>199</v>
      </c>
      <c r="B207" s="28">
        <v>1</v>
      </c>
      <c r="C207" s="29" t="s">
        <v>10</v>
      </c>
      <c r="D207" s="41" t="s">
        <v>494</v>
      </c>
      <c r="E207" s="49">
        <f t="shared" si="43"/>
        <v>0</v>
      </c>
      <c r="F207" s="50">
        <f t="shared" si="53"/>
        <v>0</v>
      </c>
      <c r="G207" s="41" t="s">
        <v>86</v>
      </c>
      <c r="H207" s="42" t="s">
        <v>495</v>
      </c>
      <c r="I207" s="43"/>
      <c r="J207" s="51"/>
      <c r="K207" s="52">
        <v>42224</v>
      </c>
      <c r="L207" s="26">
        <f t="shared" si="45"/>
        <v>0</v>
      </c>
      <c r="M207" s="37">
        <f t="shared" si="54"/>
        <v>42590</v>
      </c>
    </row>
    <row r="208" spans="1:13" ht="24.75" customHeight="1">
      <c r="A208" s="27">
        <v>200</v>
      </c>
      <c r="B208" s="28"/>
      <c r="C208" s="29"/>
      <c r="D208" s="41" t="s">
        <v>496</v>
      </c>
      <c r="E208" s="49">
        <f t="shared" si="43"/>
        <v>0</v>
      </c>
      <c r="F208" s="50">
        <f t="shared" si="53"/>
        <v>0</v>
      </c>
      <c r="G208" s="41" t="s">
        <v>227</v>
      </c>
      <c r="H208" s="42" t="s">
        <v>497</v>
      </c>
      <c r="I208" s="43"/>
      <c r="J208" s="51"/>
      <c r="K208" s="52">
        <v>42278</v>
      </c>
      <c r="L208" s="26">
        <f t="shared" si="45"/>
        <v>0</v>
      </c>
      <c r="M208" s="37">
        <f t="shared" si="54"/>
        <v>42644</v>
      </c>
    </row>
    <row r="209" spans="1:13" ht="24.75" customHeight="1">
      <c r="A209" s="27">
        <v>201</v>
      </c>
      <c r="B209" s="28"/>
      <c r="C209" s="29"/>
      <c r="D209" s="38" t="s">
        <v>498</v>
      </c>
      <c r="E209" s="31">
        <f t="shared" si="43"/>
        <v>0</v>
      </c>
      <c r="F209" s="32">
        <f t="shared" si="53"/>
        <v>0</v>
      </c>
      <c r="G209" s="38" t="s">
        <v>247</v>
      </c>
      <c r="H209" s="39" t="s">
        <v>499</v>
      </c>
      <c r="I209" s="43"/>
      <c r="J209" s="51"/>
      <c r="K209" s="52">
        <v>42284</v>
      </c>
      <c r="L209" s="26">
        <f t="shared" si="45"/>
        <v>0</v>
      </c>
      <c r="M209" s="37">
        <f t="shared" si="54"/>
        <v>42650</v>
      </c>
    </row>
    <row r="210" spans="1:13" ht="24.75" customHeight="1">
      <c r="A210" s="27">
        <v>202</v>
      </c>
      <c r="B210" s="28"/>
      <c r="C210" s="29"/>
      <c r="D210" s="41" t="s">
        <v>500</v>
      </c>
      <c r="E210" s="49">
        <f t="shared" si="43"/>
        <v>0</v>
      </c>
      <c r="F210" s="50">
        <f t="shared" si="53"/>
        <v>0</v>
      </c>
      <c r="G210" s="41" t="s">
        <v>144</v>
      </c>
      <c r="H210" s="42" t="s">
        <v>501</v>
      </c>
      <c r="I210" s="43"/>
      <c r="J210" s="51"/>
      <c r="K210" s="52">
        <v>42227</v>
      </c>
      <c r="L210" s="26">
        <f t="shared" si="45"/>
        <v>0</v>
      </c>
      <c r="M210" s="37">
        <f t="shared" si="54"/>
        <v>42593</v>
      </c>
    </row>
    <row r="211" spans="1:13" ht="24.75" customHeight="1">
      <c r="A211" s="27">
        <v>203</v>
      </c>
      <c r="B211" s="28" t="s">
        <v>48</v>
      </c>
      <c r="C211" s="29" t="s">
        <v>502</v>
      </c>
      <c r="D211" s="38" t="s">
        <v>503</v>
      </c>
      <c r="E211" s="31">
        <f t="shared" si="43"/>
        <v>0</v>
      </c>
      <c r="F211" s="32">
        <f t="shared" si="53"/>
        <v>0</v>
      </c>
      <c r="G211" s="38" t="s">
        <v>504</v>
      </c>
      <c r="H211" s="39" t="s">
        <v>440</v>
      </c>
      <c r="I211" s="43"/>
      <c r="J211" s="51"/>
      <c r="K211" s="52">
        <v>42164</v>
      </c>
      <c r="L211" s="26">
        <f t="shared" si="45"/>
        <v>0</v>
      </c>
      <c r="M211" s="37">
        <f t="shared" si="54"/>
        <v>42530</v>
      </c>
    </row>
    <row r="212" spans="1:13" ht="24.75" customHeight="1">
      <c r="A212" s="27">
        <v>204</v>
      </c>
      <c r="B212" s="28">
        <v>1</v>
      </c>
      <c r="C212" s="29"/>
      <c r="D212" s="41" t="s">
        <v>505</v>
      </c>
      <c r="E212" s="49">
        <f t="shared" si="43"/>
        <v>0</v>
      </c>
      <c r="F212" s="50">
        <f t="shared" si="53"/>
        <v>0</v>
      </c>
      <c r="G212" s="41" t="s">
        <v>490</v>
      </c>
      <c r="H212" s="42" t="s">
        <v>506</v>
      </c>
      <c r="I212" s="43"/>
      <c r="J212" s="51"/>
      <c r="K212" s="52">
        <v>42330</v>
      </c>
      <c r="L212" s="26">
        <f t="shared" si="45"/>
        <v>0</v>
      </c>
      <c r="M212" s="37">
        <f t="shared" si="54"/>
        <v>42696</v>
      </c>
    </row>
    <row r="213" spans="1:13" ht="24.75" customHeight="1">
      <c r="A213" s="27">
        <v>205</v>
      </c>
      <c r="B213" s="28">
        <v>1</v>
      </c>
      <c r="C213" s="29"/>
      <c r="D213" s="41" t="s">
        <v>507</v>
      </c>
      <c r="E213" s="49">
        <f t="shared" si="43"/>
        <v>0</v>
      </c>
      <c r="F213" s="50">
        <f t="shared" si="53"/>
        <v>0</v>
      </c>
      <c r="G213" s="41" t="s">
        <v>314</v>
      </c>
      <c r="H213" s="42" t="s">
        <v>508</v>
      </c>
      <c r="I213" s="43"/>
      <c r="J213" s="51"/>
      <c r="K213" s="52">
        <v>42043</v>
      </c>
      <c r="L213" s="26">
        <f t="shared" si="45"/>
        <v>0</v>
      </c>
      <c r="M213" s="37">
        <f>K213+365</f>
        <v>42408</v>
      </c>
    </row>
    <row r="214" spans="1:13" ht="24.75" customHeight="1">
      <c r="A214" s="27">
        <v>206</v>
      </c>
      <c r="B214" s="28"/>
      <c r="C214" s="29"/>
      <c r="D214" s="41" t="s">
        <v>509</v>
      </c>
      <c r="E214" s="49">
        <f t="shared" si="43"/>
        <v>0</v>
      </c>
      <c r="F214" s="50">
        <f t="shared" si="53"/>
        <v>0</v>
      </c>
      <c r="G214" s="41" t="s">
        <v>289</v>
      </c>
      <c r="H214" s="42" t="s">
        <v>510</v>
      </c>
      <c r="I214" s="43"/>
      <c r="J214" s="51"/>
      <c r="K214" s="52" t="s">
        <v>511</v>
      </c>
      <c r="L214" s="26">
        <f t="shared" si="45"/>
        <v>0</v>
      </c>
      <c r="M214" s="37"/>
    </row>
    <row r="215" spans="1:13" ht="24.75" customHeight="1">
      <c r="A215" s="27">
        <v>207</v>
      </c>
      <c r="B215" s="28" t="s">
        <v>52</v>
      </c>
      <c r="C215" s="29"/>
      <c r="D215" s="41" t="s">
        <v>512</v>
      </c>
      <c r="E215" s="31">
        <f t="shared" si="43"/>
        <v>0</v>
      </c>
      <c r="F215" s="32">
        <f t="shared" si="53"/>
        <v>0</v>
      </c>
      <c r="G215" s="41" t="s">
        <v>207</v>
      </c>
      <c r="H215" s="42" t="s">
        <v>513</v>
      </c>
      <c r="I215" s="43"/>
      <c r="J215" s="35"/>
      <c r="K215" s="36"/>
      <c r="L215" s="26">
        <f t="shared" si="45"/>
        <v>0</v>
      </c>
      <c r="M215" s="37"/>
    </row>
    <row r="216" spans="1:13" ht="24.75" customHeight="1">
      <c r="A216" s="27">
        <v>208</v>
      </c>
      <c r="B216" s="28"/>
      <c r="C216" s="29"/>
      <c r="D216" s="38" t="s">
        <v>514</v>
      </c>
      <c r="E216" s="31">
        <f t="shared" si="43"/>
        <v>0</v>
      </c>
      <c r="F216" s="32">
        <f t="shared" si="53"/>
        <v>0</v>
      </c>
      <c r="G216" s="38" t="s">
        <v>93</v>
      </c>
      <c r="H216" s="39" t="s">
        <v>515</v>
      </c>
      <c r="I216" s="43"/>
      <c r="J216" s="35"/>
      <c r="K216" s="36">
        <v>42069</v>
      </c>
      <c r="L216" s="26">
        <f t="shared" si="45"/>
        <v>0</v>
      </c>
      <c r="M216" s="37">
        <f aca="true" t="shared" si="55" ref="M216:M217">K216+366</f>
        <v>42435</v>
      </c>
    </row>
    <row r="217" spans="1:13" ht="24.75" customHeight="1">
      <c r="A217" s="27">
        <v>209</v>
      </c>
      <c r="B217" s="28" t="s">
        <v>48</v>
      </c>
      <c r="C217" s="29"/>
      <c r="D217" s="41" t="s">
        <v>516</v>
      </c>
      <c r="E217" s="49">
        <f t="shared" si="43"/>
        <v>0</v>
      </c>
      <c r="F217" s="50">
        <f t="shared" si="53"/>
        <v>0</v>
      </c>
      <c r="G217" s="41" t="s">
        <v>77</v>
      </c>
      <c r="H217" s="42" t="s">
        <v>517</v>
      </c>
      <c r="I217" s="43"/>
      <c r="J217" s="51"/>
      <c r="K217" s="52">
        <v>42227</v>
      </c>
      <c r="L217" s="26">
        <f t="shared" si="45"/>
        <v>0</v>
      </c>
      <c r="M217" s="37">
        <f t="shared" si="55"/>
        <v>42593</v>
      </c>
    </row>
    <row r="218" spans="1:13" ht="24.75" customHeight="1">
      <c r="A218" s="27"/>
      <c r="B218" s="28"/>
      <c r="C218" s="29"/>
      <c r="D218" s="41"/>
      <c r="E218" s="49"/>
      <c r="F218" s="50"/>
      <c r="G218" s="41"/>
      <c r="H218" s="42"/>
      <c r="I218" s="43"/>
      <c r="J218" s="51"/>
      <c r="K218" s="52"/>
      <c r="L218" s="26"/>
      <c r="M218" s="37"/>
    </row>
    <row r="219" spans="1:13" ht="24.75" customHeight="1">
      <c r="A219" s="27"/>
      <c r="B219" s="28"/>
      <c r="C219" s="29"/>
      <c r="D219" s="41"/>
      <c r="E219" s="49"/>
      <c r="F219" s="50"/>
      <c r="G219" s="41"/>
      <c r="H219" s="42"/>
      <c r="I219" s="43"/>
      <c r="J219" s="51"/>
      <c r="K219" s="52"/>
      <c r="L219" s="26"/>
      <c r="M219" s="37"/>
    </row>
    <row r="220" spans="1:13" ht="24.75" customHeight="1">
      <c r="A220" s="27"/>
      <c r="B220" s="28"/>
      <c r="C220" s="29"/>
      <c r="D220" s="41"/>
      <c r="E220" s="49"/>
      <c r="F220" s="50"/>
      <c r="G220" s="41"/>
      <c r="H220" s="42"/>
      <c r="I220" s="43"/>
      <c r="J220" s="51"/>
      <c r="K220" s="52"/>
      <c r="L220" s="26"/>
      <c r="M220" s="37"/>
    </row>
    <row r="221" spans="1:13" ht="24.75" customHeight="1">
      <c r="A221" s="27"/>
      <c r="B221" s="28">
        <f>COUNTA(B3:B212)</f>
        <v>65</v>
      </c>
      <c r="C221" s="29">
        <f>COUNTA(C3:C212)</f>
        <v>72</v>
      </c>
      <c r="D221" s="57" t="s">
        <v>518</v>
      </c>
      <c r="E221" s="49"/>
      <c r="F221" s="50"/>
      <c r="G221" s="41"/>
      <c r="H221" s="42"/>
      <c r="I221" s="43"/>
      <c r="J221" s="51"/>
      <c r="K221" s="52"/>
      <c r="L221" s="26"/>
      <c r="M221" s="37"/>
    </row>
    <row r="222" ht="24.75" customHeight="1">
      <c r="L222" s="26"/>
    </row>
    <row r="223" ht="24.75" customHeight="1">
      <c r="L223" s="26"/>
    </row>
    <row r="224" ht="24.75" customHeight="1">
      <c r="L224" s="26"/>
    </row>
    <row r="225" ht="24.75" customHeight="1">
      <c r="L225" s="26"/>
    </row>
    <row r="226" ht="24.75" customHeight="1">
      <c r="L226" s="26"/>
    </row>
    <row r="227" ht="24.75" customHeight="1">
      <c r="L227" s="26"/>
    </row>
    <row r="228" ht="24.75" customHeight="1">
      <c r="L228" s="26"/>
    </row>
    <row r="229" ht="24.75" customHeight="1">
      <c r="L229" s="26"/>
    </row>
    <row r="230" ht="24.75" customHeight="1">
      <c r="L230" s="26"/>
    </row>
    <row r="231" ht="24.75" customHeight="1">
      <c r="L231" s="26"/>
    </row>
    <row r="232" ht="24.75" customHeight="1">
      <c r="L232" s="26"/>
    </row>
    <row r="233" ht="24.75" customHeight="1">
      <c r="L233" s="26"/>
    </row>
    <row r="234" ht="24.75" customHeight="1">
      <c r="L234" s="26"/>
    </row>
    <row r="235" ht="24.75" customHeight="1">
      <c r="L235" s="26"/>
    </row>
    <row r="236" ht="24.75" customHeight="1">
      <c r="L236" s="26"/>
    </row>
    <row r="237" ht="24.75" customHeight="1">
      <c r="L237" s="26"/>
    </row>
    <row r="238" ht="24.75" customHeight="1">
      <c r="L238" s="26"/>
    </row>
    <row r="239" ht="24.75" customHeight="1">
      <c r="L239" s="26"/>
    </row>
    <row r="240" ht="24.75" customHeight="1">
      <c r="L240" s="26"/>
    </row>
    <row r="241" ht="24.75" customHeight="1">
      <c r="L241" s="26"/>
    </row>
    <row r="242" ht="24.75" customHeight="1">
      <c r="L242" s="26"/>
    </row>
    <row r="243" ht="24.75" customHeight="1">
      <c r="L243" s="26"/>
    </row>
    <row r="244" ht="24.75" customHeight="1">
      <c r="L244" s="26"/>
    </row>
    <row r="245" ht="24.75" customHeight="1">
      <c r="L245" s="26"/>
    </row>
    <row r="246" ht="24.75" customHeight="1">
      <c r="L246" s="26"/>
    </row>
    <row r="247" ht="24.75" customHeight="1">
      <c r="L247" s="26"/>
    </row>
    <row r="248" ht="24.75" customHeight="1">
      <c r="L248" s="26"/>
    </row>
    <row r="249" ht="24.75" customHeight="1">
      <c r="L249" s="26"/>
    </row>
    <row r="250" ht="24.75" customHeight="1">
      <c r="L250" s="26"/>
    </row>
    <row r="251" ht="24.75" customHeight="1">
      <c r="L251" s="26"/>
    </row>
    <row r="252" ht="24.75" customHeight="1">
      <c r="L252" s="26"/>
    </row>
    <row r="253" ht="24.75" customHeight="1">
      <c r="L253" s="26"/>
    </row>
    <row r="254" ht="24.75" customHeight="1">
      <c r="L254" s="26"/>
    </row>
    <row r="255" ht="24.75" customHeight="1">
      <c r="L255" s="26"/>
    </row>
    <row r="256" ht="24.75" customHeight="1">
      <c r="L256" s="26"/>
    </row>
    <row r="257" ht="24.75" customHeight="1">
      <c r="L257" s="26"/>
    </row>
    <row r="258" ht="24.75" customHeight="1">
      <c r="L258" s="26"/>
    </row>
    <row r="259" ht="24.75" customHeight="1">
      <c r="L259" s="26"/>
    </row>
    <row r="260" ht="24.75" customHeight="1">
      <c r="L260" s="26"/>
    </row>
    <row r="261" ht="24.75" customHeight="1">
      <c r="L261" s="26"/>
    </row>
    <row r="262" ht="24.75" customHeight="1">
      <c r="L262" s="26"/>
    </row>
    <row r="263" ht="24.75" customHeight="1">
      <c r="L263" s="26"/>
    </row>
    <row r="264" ht="24.75" customHeight="1">
      <c r="L264" s="26"/>
    </row>
    <row r="265" ht="24.75" customHeight="1">
      <c r="L265" s="26"/>
    </row>
    <row r="266" ht="24.75" customHeight="1">
      <c r="L266" s="26"/>
    </row>
    <row r="267" ht="24.75" customHeight="1">
      <c r="L267" s="26"/>
    </row>
    <row r="268" ht="24.75" customHeight="1">
      <c r="L268" s="26"/>
    </row>
    <row r="269" ht="24.75" customHeight="1">
      <c r="L269" s="26"/>
    </row>
    <row r="270" ht="24.75" customHeight="1">
      <c r="L270" s="26"/>
    </row>
    <row r="271" ht="24.75" customHeight="1">
      <c r="L271" s="26"/>
    </row>
    <row r="272" ht="24.75" customHeight="1">
      <c r="L272" s="26"/>
    </row>
    <row r="273" ht="24.75" customHeight="1">
      <c r="L273" s="26"/>
    </row>
    <row r="274" ht="24.75" customHeight="1">
      <c r="L274" s="26"/>
    </row>
    <row r="275" ht="24.75" customHeight="1">
      <c r="L275" s="26"/>
    </row>
    <row r="276" ht="24.75" customHeight="1">
      <c r="L276" s="26"/>
    </row>
    <row r="277" ht="24.75" customHeight="1">
      <c r="L277" s="26"/>
    </row>
    <row r="278" ht="24.75" customHeight="1">
      <c r="L278" s="26"/>
    </row>
    <row r="279" ht="24.75" customHeight="1">
      <c r="L279" s="26"/>
    </row>
    <row r="280" ht="24.75" customHeight="1">
      <c r="L280" s="26"/>
    </row>
    <row r="281" ht="24.75" customHeight="1">
      <c r="L281" s="26"/>
    </row>
    <row r="282" ht="24.75" customHeight="1">
      <c r="L282" s="26"/>
    </row>
    <row r="283" ht="24.75" customHeight="1">
      <c r="L283" s="26"/>
    </row>
    <row r="284" ht="24.75" customHeight="1">
      <c r="L284" s="26"/>
    </row>
    <row r="285" ht="24.75" customHeight="1">
      <c r="L285" s="26"/>
    </row>
    <row r="286" ht="24.75" customHeight="1">
      <c r="L286" s="26"/>
    </row>
    <row r="287" ht="24.75" customHeight="1">
      <c r="L287" s="26"/>
    </row>
    <row r="288" ht="24.75" customHeight="1">
      <c r="L288" s="26"/>
    </row>
    <row r="289" ht="24.75" customHeight="1">
      <c r="L289" s="26"/>
    </row>
    <row r="290" ht="24.75" customHeight="1">
      <c r="L290" s="26"/>
    </row>
    <row r="291" ht="24.75" customHeight="1">
      <c r="L291" s="26"/>
    </row>
  </sheetData>
  <sheetProtection selectLockedCells="1" selectUnlockedCells="1"/>
  <mergeCells count="4">
    <mergeCell ref="D2:K2"/>
    <mergeCell ref="D19:K19"/>
    <mergeCell ref="D30:K30"/>
    <mergeCell ref="D41:K41"/>
  </mergeCells>
  <printOptions/>
  <pageMargins left="0.25" right="0.25" top="0.75" bottom="0.75" header="0.3" footer="0.3"/>
  <pageSetup firstPageNumber="1" useFirstPageNumber="1" fitToHeight="0" fitToWidth="1" horizontalDpi="300" verticalDpi="300" orientation="portrait"/>
  <headerFooter alignWithMargins="0">
    <oddHeader>&amp;L&amp;"Arial,Bold"&amp;12The Western Public Service System Roll Call&amp;C&amp;D&amp;R&amp;P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</dc:creator>
  <cp:keywords/>
  <dc:description/>
  <cp:lastModifiedBy/>
  <cp:lastPrinted>2024-04-28T03:03:56Z</cp:lastPrinted>
  <dcterms:created xsi:type="dcterms:W3CDTF">2021-05-23T21:59:24Z</dcterms:created>
  <dcterms:modified xsi:type="dcterms:W3CDTF">2024-05-04T03:11:27Z</dcterms:modified>
  <cp:category/>
  <cp:version/>
  <cp:contentType/>
  <cp:contentStatus/>
  <cp:revision>8</cp:revision>
</cp:coreProperties>
</file>